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\2023\"/>
    </mc:Choice>
  </mc:AlternateContent>
  <xr:revisionPtr revIDLastSave="0" documentId="8_{01B2C781-0557-4169-AE5C-4336C9F8D7BF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Planting Plan" sheetId="5" r:id="rId1"/>
    <sheet name="Replicated Data" sheetId="14" r:id="rId2"/>
    <sheet name="Summary" sheetId="15" r:id="rId3"/>
    <sheet name="STATS" sheetId="16" r:id="rId4"/>
    <sheet name="SAS Output" sheetId="17" r:id="rId5"/>
  </sheets>
  <definedNames>
    <definedName name="_xlnm._FilterDatabase" localSheetId="0" hidden="1">'Planting Plan'!$N$2:$N$2</definedName>
    <definedName name="_xlnm._FilterDatabase" localSheetId="1" hidden="1">'Replicated Data'!$A$1:$N$1</definedName>
    <definedName name="_xlnm._FilterDatabase" localSheetId="2" hidden="1">Summary!$A$1:$L$1</definedName>
    <definedName name="IDX" localSheetId="4">'SAS Output'!#REF!</definedName>
    <definedName name="_xlnm.Print_Titles" localSheetId="0">'Planting Plan'!$1:$2</definedName>
    <definedName name="_xlnm.Print_Titles" localSheetId="1">'Replicated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4" l="1"/>
  <c r="N52" i="14" s="1"/>
  <c r="M51" i="14"/>
  <c r="N51" i="14" s="1"/>
  <c r="M50" i="14"/>
  <c r="N50" i="14" s="1"/>
  <c r="M49" i="14"/>
  <c r="N49" i="14" s="1"/>
  <c r="N48" i="14"/>
  <c r="M48" i="14"/>
  <c r="M47" i="14"/>
  <c r="N47" i="14" s="1"/>
  <c r="N46" i="14"/>
  <c r="M46" i="14"/>
  <c r="M45" i="14"/>
  <c r="N45" i="14" s="1"/>
  <c r="N44" i="14"/>
  <c r="M44" i="14"/>
  <c r="M43" i="14"/>
  <c r="N43" i="14" s="1"/>
  <c r="M42" i="14"/>
  <c r="N42" i="14" s="1"/>
  <c r="M41" i="14"/>
  <c r="N41" i="14" s="1"/>
  <c r="N40" i="14"/>
  <c r="M40" i="14"/>
  <c r="M39" i="14"/>
  <c r="N39" i="14" s="1"/>
  <c r="N38" i="14"/>
  <c r="M38" i="14"/>
  <c r="M37" i="14"/>
  <c r="N37" i="14" s="1"/>
  <c r="M36" i="14"/>
  <c r="N36" i="14" s="1"/>
  <c r="M35" i="14"/>
  <c r="N35" i="14" s="1"/>
  <c r="N34" i="14"/>
  <c r="M34" i="14"/>
  <c r="M33" i="14"/>
  <c r="N33" i="14" s="1"/>
  <c r="M32" i="14"/>
  <c r="N32" i="14" s="1"/>
  <c r="M31" i="14"/>
  <c r="N31" i="14" s="1"/>
  <c r="M30" i="14"/>
  <c r="N30" i="14" s="1"/>
  <c r="N29" i="14"/>
  <c r="M29" i="14"/>
  <c r="N28" i="14"/>
  <c r="M28" i="14"/>
  <c r="M27" i="14"/>
  <c r="N27" i="14" s="1"/>
  <c r="M26" i="14"/>
  <c r="N26" i="14" s="1"/>
  <c r="M25" i="14"/>
  <c r="N25" i="14" s="1"/>
  <c r="N24" i="14"/>
  <c r="M24" i="14"/>
  <c r="M23" i="14"/>
  <c r="N23" i="14" s="1"/>
  <c r="M22" i="14"/>
  <c r="N22" i="14" s="1"/>
  <c r="M21" i="14"/>
  <c r="N21" i="14" s="1"/>
  <c r="M20" i="14"/>
  <c r="N20" i="14" s="1"/>
  <c r="M19" i="14"/>
  <c r="N19" i="14" s="1"/>
  <c r="N18" i="14"/>
  <c r="M18" i="14"/>
  <c r="M17" i="14"/>
  <c r="N17" i="14" s="1"/>
  <c r="M16" i="14"/>
  <c r="N16" i="14" s="1"/>
  <c r="M15" i="14"/>
  <c r="N15" i="14" s="1"/>
  <c r="N14" i="14"/>
  <c r="M14" i="14"/>
  <c r="M13" i="14"/>
  <c r="N13" i="14" s="1"/>
  <c r="M12" i="14"/>
  <c r="N12" i="14" s="1"/>
  <c r="N11" i="14"/>
  <c r="M11" i="14"/>
  <c r="M10" i="14"/>
  <c r="N10" i="14" s="1"/>
  <c r="M9" i="14"/>
  <c r="N9" i="14" s="1"/>
  <c r="N8" i="14"/>
  <c r="M8" i="14"/>
  <c r="M7" i="14"/>
  <c r="N7" i="14" s="1"/>
  <c r="M6" i="14"/>
  <c r="N6" i="14" s="1"/>
  <c r="M5" i="14"/>
  <c r="N5" i="14" s="1"/>
  <c r="N4" i="14"/>
  <c r="M4" i="14"/>
  <c r="M3" i="14"/>
  <c r="N3" i="14" s="1"/>
  <c r="N2" i="14"/>
  <c r="M2" i="14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J3" i="5"/>
  <c r="K3" i="5" s="1"/>
</calcChain>
</file>

<file path=xl/sharedStrings.xml><?xml version="1.0" encoding="utf-8"?>
<sst xmlns="http://schemas.openxmlformats.org/spreadsheetml/2006/main" count="1459" uniqueCount="171">
  <si>
    <t>Origin</t>
  </si>
  <si>
    <t>Aberdeen</t>
  </si>
  <si>
    <t>Entry</t>
  </si>
  <si>
    <t>WR
Entry</t>
  </si>
  <si>
    <t>ID</t>
  </si>
  <si>
    <t>Mkt</t>
  </si>
  <si>
    <t>First
Crop</t>
  </si>
  <si>
    <t>Pedigree</t>
  </si>
  <si>
    <t>KWT</t>
  </si>
  <si>
    <t>Rep
1</t>
  </si>
  <si>
    <t>Rep
2</t>
  </si>
  <si>
    <t>Cooperator</t>
  </si>
  <si>
    <t>Rep 3</t>
  </si>
  <si>
    <t>Seed
4 env</t>
  </si>
  <si>
    <t>Trt</t>
  </si>
  <si>
    <t>1,200,000 sd/ac</t>
  </si>
  <si>
    <t>Plot</t>
  </si>
  <si>
    <t>2023 Group 402 - Western Regional Spring Wheat Nursery</t>
  </si>
  <si>
    <t>ALPOWA</t>
  </si>
  <si>
    <t>Fielder/Potam 70//Walladay/3/Walladay/Potam 70</t>
  </si>
  <si>
    <t>SWS</t>
  </si>
  <si>
    <t>USDA-ARS</t>
  </si>
  <si>
    <t>Kim Campbell</t>
  </si>
  <si>
    <t>LOUISE</t>
  </si>
  <si>
    <t>Wakanz/Wawawai</t>
  </si>
  <si>
    <t>UI Stone</t>
  </si>
  <si>
    <t>University of Idaho</t>
  </si>
  <si>
    <t>Jianli Chen</t>
  </si>
  <si>
    <t>UI Cookie</t>
  </si>
  <si>
    <t>IDO495/P29//Treasure/3/IDO624</t>
  </si>
  <si>
    <t>Dr. Jianli Chen</t>
  </si>
  <si>
    <t>IDO1902S</t>
  </si>
  <si>
    <t>Jubilee/Sunstate(++)//2*IDO645/3/IDO599</t>
  </si>
  <si>
    <t>Glee</t>
  </si>
  <si>
    <t>HRS</t>
  </si>
  <si>
    <t>Jefferson</t>
  </si>
  <si>
    <t>2012 (not included in 2021)</t>
  </si>
  <si>
    <t>UI Platinum</t>
  </si>
  <si>
    <t>Blanca Grande/Jerome</t>
  </si>
  <si>
    <t>HWS</t>
  </si>
  <si>
    <t>Dagmar</t>
  </si>
  <si>
    <t>DNS</t>
  </si>
  <si>
    <t>Montana State University</t>
  </si>
  <si>
    <t>Jason Cook</t>
  </si>
  <si>
    <t>IDO2002S</t>
  </si>
  <si>
    <t>UI Platinum x LCS Star, DH</t>
  </si>
  <si>
    <t>IDO2202CL2</t>
  </si>
  <si>
    <t>A08421S-19//IDO862E/SY605CL</t>
  </si>
  <si>
    <t>IDO2104HF</t>
  </si>
  <si>
    <t>WA008100 / A03685S</t>
  </si>
  <si>
    <t>IDO2105S</t>
  </si>
  <si>
    <t>Grandin*3/Js-12-Mu-6//2*JFSN/WA8123</t>
  </si>
  <si>
    <t>MT2030</t>
  </si>
  <si>
    <t>LANNING/MT 1338</t>
  </si>
  <si>
    <t>MT2049</t>
  </si>
  <si>
    <t>LANNING/MT 1415</t>
  </si>
  <si>
    <t>MT2050</t>
  </si>
  <si>
    <t>MT 1542/MT 1415</t>
  </si>
  <si>
    <t>MT2063</t>
  </si>
  <si>
    <t>MT 1572/MT1133//CHOTEAU/Yellowstone</t>
  </si>
  <si>
    <t>ENT</t>
  </si>
  <si>
    <t>Rep</t>
  </si>
  <si>
    <t>MOIST</t>
  </si>
  <si>
    <t>PRO</t>
  </si>
  <si>
    <t>TWT</t>
  </si>
  <si>
    <t>lbsplot</t>
  </si>
  <si>
    <t>MOISTCOM</t>
  </si>
  <si>
    <t>TWTCOM</t>
  </si>
  <si>
    <t>SUMMARY OF ANOVA</t>
  </si>
  <si>
    <t>Variable</t>
  </si>
  <si>
    <t>LSD</t>
  </si>
  <si>
    <t>Sum of Squares</t>
  </si>
  <si>
    <t>Mean Square</t>
  </si>
  <si>
    <t>F Value</t>
  </si>
  <si>
    <t>Pr &gt; F</t>
  </si>
  <si>
    <t>R-Square</t>
  </si>
  <si>
    <t>Coeff Var</t>
  </si>
  <si>
    <t>Root MSE</t>
  </si>
  <si>
    <t>Mean</t>
  </si>
  <si>
    <t>Error DF</t>
  </si>
  <si>
    <t>Critical Val of t</t>
  </si>
  <si>
    <t>Value</t>
  </si>
  <si>
    <t>Error</t>
  </si>
  <si>
    <t>Corrected V.</t>
  </si>
  <si>
    <t>YLDASIS</t>
  </si>
  <si>
    <t>YLDADJ</t>
  </si>
  <si>
    <t>2023 Gp402 AB F202</t>
  </si>
  <si>
    <t>The GLM Procedure</t>
  </si>
  <si>
    <t>Class Level Information</t>
  </si>
  <si>
    <t>Class</t>
  </si>
  <si>
    <t>Levels</t>
  </si>
  <si>
    <t>Values</t>
  </si>
  <si>
    <t>1 2 3</t>
  </si>
  <si>
    <t>4201 4202 4203 4204 4205 4206 4207 4208 4209 4210 4211 4212 4213 4214 4215 4216 4217</t>
  </si>
  <si>
    <t>Number of Observations Read</t>
  </si>
  <si>
    <t>Number of Observations Used</t>
  </si>
  <si>
    <t>Dependent Variable: lbsplot lbsplot</t>
  </si>
  <si>
    <t>Source</t>
  </si>
  <si>
    <t>DF</t>
  </si>
  <si>
    <t>Pr &gt; F</t>
  </si>
  <si>
    <t>Model</t>
  </si>
  <si>
    <t>Corrected Total</t>
  </si>
  <si>
    <t>lbsplot Mean</t>
  </si>
  <si>
    <t>Type I SS</t>
  </si>
  <si>
    <t>Type III SS</t>
  </si>
  <si>
    <t>Dependent Variable: MOISTCOM MOISTCOM</t>
  </si>
  <si>
    <t>MOISTCOM Mean</t>
  </si>
  <si>
    <t>Dependent Variable: TWTCOM TWTCOM</t>
  </si>
  <si>
    <t>TWTCOM Mean</t>
  </si>
  <si>
    <t>Dependent Variable: MOIST MOIST</t>
  </si>
  <si>
    <t>&lt;.0001</t>
  </si>
  <si>
    <t>MOIST Mean</t>
  </si>
  <si>
    <t>Dependent Variable: PRO PRO</t>
  </si>
  <si>
    <t>PRO Mean</t>
  </si>
  <si>
    <t>Dependent Variable: TWT TWT</t>
  </si>
  <si>
    <t>TWT Mean</t>
  </si>
  <si>
    <t>Dependent Variable: YLDASIS YLDASIS</t>
  </si>
  <si>
    <t>YLDASIS Mean</t>
  </si>
  <si>
    <t>Dependent Variable: YLDADJ YLDADJ</t>
  </si>
  <si>
    <t>YLDADJ Mean</t>
  </si>
  <si>
    <t>t Tests (LSD) for lbsplot</t>
  </si>
  <si>
    <t>Note:</t>
  </si>
  <si>
    <t>This test controls the Type I comparisonwise error rate, not the experimentwise error rate.</t>
  </si>
  <si>
    <t>Alpha</t>
  </si>
  <si>
    <t>Error Degrees of Freedom</t>
  </si>
  <si>
    <t>Error Mean Square</t>
  </si>
  <si>
    <t>Critical Value of t</t>
  </si>
  <si>
    <t>Least Significant Difference</t>
  </si>
  <si>
    <t>Means with the same letter are</t>
  </si>
  <si>
    <t>not significantly different.</t>
  </si>
  <si>
    <t>t Grouping</t>
  </si>
  <si>
    <t>N</t>
  </si>
  <si>
    <t>A</t>
  </si>
  <si>
    <t>B</t>
  </si>
  <si>
    <t>C</t>
  </si>
  <si>
    <t>D</t>
  </si>
  <si>
    <t>E</t>
  </si>
  <si>
    <t>F</t>
  </si>
  <si>
    <t>t Tests (LSD) for MOISTCOM</t>
  </si>
  <si>
    <t>t Tests (LSD) for TWTCOM</t>
  </si>
  <si>
    <t>t Tests (LSD) for MOIST</t>
  </si>
  <si>
    <t>Means with the same letter</t>
  </si>
  <si>
    <t>are not significantly different.</t>
  </si>
  <si>
    <t>t Tests (LSD) for PRO</t>
  </si>
  <si>
    <t>t Tests (LSD) for TWT</t>
  </si>
  <si>
    <t>G</t>
  </si>
  <si>
    <t>H</t>
  </si>
  <si>
    <t>t Tests (LSD) for YLDASIS</t>
  </si>
  <si>
    <t>t Tests (LSD) for YLDADJ</t>
  </si>
  <si>
    <t>Least Squares Means</t>
  </si>
  <si>
    <t>lbsplot LSMEAN</t>
  </si>
  <si>
    <t>MOISTCOM LSMEAN</t>
  </si>
  <si>
    <t>TWTCOM LSMEAN</t>
  </si>
  <si>
    <t>MOIST LSMEAN</t>
  </si>
  <si>
    <t>PRO LSMEAN</t>
  </si>
  <si>
    <t>TWT LSMEAN</t>
  </si>
  <si>
    <t>YLDASIS LSMEAN</t>
  </si>
  <si>
    <t>YLDADJ LSMEAN</t>
  </si>
  <si>
    <t>Definitions</t>
  </si>
  <si>
    <t>lbsplot = # lbs harvested from the plot</t>
  </si>
  <si>
    <t>MOISTCOM = Moisture Reading from the combine</t>
  </si>
  <si>
    <t>TWTCOM = Test weight from combine weigh system</t>
  </si>
  <si>
    <t>MOIST = Moisture reading from cleaned grain sample</t>
  </si>
  <si>
    <t>PRO = Grain protien reading from cleaned grain samle.</t>
  </si>
  <si>
    <t>TWT = Test weight from cleaned grain sample.</t>
  </si>
  <si>
    <t>YLDASIS = Yield calculation unadjusted for moisture reading</t>
  </si>
  <si>
    <t>YLDADJ = Yield calculation adjusted with moisture curve.</t>
  </si>
  <si>
    <t>Trial Notes:</t>
  </si>
  <si>
    <t>The trial planted in late April 2023.   Spring planting was later than average due to lingering winter conditions until late March.   Once planted the trial grew well.</t>
  </si>
  <si>
    <t>Fertilizer: 100 U N, 45 U Phosphate,  20 U Sulfate</t>
  </si>
  <si>
    <t>Planted April 28, 2023.  Harvested Aug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</si>
</sst>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9" x14ac:knownFonts="1">
    <font>
      <sz val="10"/>
      <name val="Arial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b/>
      <sz val="12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112277"/>
      <name val="Arial"/>
      <family val="2"/>
    </font>
    <font>
      <b/>
      <u/>
      <sz val="10"/>
      <name val="Arial Narrow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9" fillId="0" borderId="0" applyNumberFormat="0" applyFill="0" applyBorder="0" applyAlignment="0" applyProtection="0"/>
    <xf numFmtId="0" fontId="2" fillId="0" borderId="0"/>
  </cellStyleXfs>
  <cellXfs count="76">
    <xf numFmtId="0" fontId="0" fillId="0" borderId="0" xfId="0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6" fillId="2" borderId="0" xfId="0" applyFont="1" applyFill="1" applyAlignment="1">
      <alignment vertical="top" wrapText="1"/>
    </xf>
    <xf numFmtId="2" fontId="8" fillId="0" borderId="4" xfId="0" applyNumberFormat="1" applyFont="1" applyBorder="1" applyAlignment="1">
      <alignment horizontal="center" vertical="center"/>
    </xf>
    <xf numFmtId="0" fontId="17" fillId="3" borderId="20" xfId="0" applyFont="1" applyFill="1" applyBorder="1" applyAlignment="1">
      <alignment horizontal="left" vertical="center" wrapText="1"/>
    </xf>
    <xf numFmtId="0" fontId="0" fillId="0" borderId="4" xfId="0" applyBorder="1"/>
    <xf numFmtId="0" fontId="1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distributed"/>
    </xf>
    <xf numFmtId="0" fontId="13" fillId="0" borderId="14" xfId="0" applyFont="1" applyBorder="1" applyAlignment="1">
      <alignment horizontal="center" vertical="distributed"/>
    </xf>
    <xf numFmtId="0" fontId="13" fillId="0" borderId="11" xfId="0" applyFont="1" applyBorder="1" applyAlignment="1">
      <alignment horizontal="center" vertical="distributed"/>
    </xf>
    <xf numFmtId="0" fontId="13" fillId="0" borderId="15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</cellXfs>
  <cellStyles count="7">
    <cellStyle name="Hyperlink 2" xfId="5" xr:uid="{00000000-0005-0000-0000-000001000000}"/>
    <cellStyle name="Normal" xfId="0" builtinId="0"/>
    <cellStyle name="Normal 2" xfId="1" xr:uid="{00000000-0005-0000-0000-000003000000}"/>
    <cellStyle name="Normal 2 2 2" xfId="4" xr:uid="{00000000-0005-0000-0000-000004000000}"/>
    <cellStyle name="Normal 3" xfId="2" xr:uid="{00000000-0005-0000-0000-000005000000}"/>
    <cellStyle name="Normal 4" xfId="3" xr:uid="{00000000-0005-0000-0000-000006000000}"/>
    <cellStyle name="Normal 9 4" xfId="6" xr:uid="{F560D942-FEAD-4D48-A39F-6D6A677888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9"/>
  <sheetViews>
    <sheetView workbookViewId="0">
      <selection activeCell="A3" sqref="A3"/>
    </sheetView>
  </sheetViews>
  <sheetFormatPr defaultColWidth="9.7109375" defaultRowHeight="12.75" x14ac:dyDescent="0.2"/>
  <cols>
    <col min="1" max="1" width="7.85546875" style="9" customWidth="1"/>
    <col min="2" max="2" width="4.5703125" style="9" bestFit="1" customWidth="1"/>
    <col min="3" max="3" width="10.28515625" style="9" bestFit="1" customWidth="1"/>
    <col min="4" max="4" width="5.42578125" style="9" bestFit="1" customWidth="1"/>
    <col min="5" max="5" width="18" style="9" bestFit="1" customWidth="1"/>
    <col min="6" max="6" width="11" style="9" bestFit="1" customWidth="1"/>
    <col min="7" max="7" width="19.7109375" style="9" bestFit="1" customWidth="1"/>
    <col min="8" max="8" width="34.85546875" style="13" bestFit="1" customWidth="1"/>
    <col min="9" max="9" width="11.85546875" style="3" bestFit="1" customWidth="1"/>
    <col min="10" max="10" width="4.5703125" style="3" bestFit="1" customWidth="1"/>
    <col min="11" max="11" width="4.85546875" style="3" bestFit="1" customWidth="1"/>
    <col min="12" max="13" width="4.42578125" style="3" bestFit="1" customWidth="1"/>
    <col min="14" max="14" width="4.42578125" style="3" customWidth="1"/>
    <col min="15" max="16384" width="9.7109375" style="9"/>
  </cols>
  <sheetData>
    <row r="1" spans="1:14" ht="15.75" x14ac:dyDescent="0.2">
      <c r="A1" s="18" t="s">
        <v>17</v>
      </c>
      <c r="B1" s="7"/>
      <c r="C1" s="7"/>
      <c r="D1" s="7"/>
      <c r="E1" s="7"/>
      <c r="F1" s="7"/>
      <c r="G1" s="7"/>
      <c r="H1" s="8"/>
      <c r="I1" s="20" t="s">
        <v>15</v>
      </c>
      <c r="J1" s="1"/>
      <c r="K1" s="2"/>
      <c r="L1" s="51" t="s">
        <v>1</v>
      </c>
      <c r="M1" s="52"/>
      <c r="N1" s="52"/>
    </row>
    <row r="2" spans="1:14" ht="38.25" x14ac:dyDescent="0.2">
      <c r="A2" s="4" t="s">
        <v>2</v>
      </c>
      <c r="B2" s="14" t="s">
        <v>3</v>
      </c>
      <c r="C2" s="10" t="s">
        <v>4</v>
      </c>
      <c r="D2" s="10" t="s">
        <v>5</v>
      </c>
      <c r="E2" s="10" t="s">
        <v>0</v>
      </c>
      <c r="F2" s="10" t="s">
        <v>11</v>
      </c>
      <c r="G2" s="11" t="s">
        <v>6</v>
      </c>
      <c r="H2" s="12" t="s">
        <v>7</v>
      </c>
      <c r="I2" s="15" t="s">
        <v>8</v>
      </c>
      <c r="J2" s="14" t="s">
        <v>13</v>
      </c>
      <c r="K2" s="16" t="s">
        <v>14</v>
      </c>
      <c r="L2" s="14" t="s">
        <v>9</v>
      </c>
      <c r="M2" s="14" t="s">
        <v>10</v>
      </c>
      <c r="N2" s="14" t="s">
        <v>12</v>
      </c>
    </row>
    <row r="3" spans="1:14" x14ac:dyDescent="0.2">
      <c r="A3" s="4">
        <v>4201</v>
      </c>
      <c r="B3" s="15">
        <v>1</v>
      </c>
      <c r="C3" s="10" t="s">
        <v>33</v>
      </c>
      <c r="D3" s="10" t="s">
        <v>34</v>
      </c>
      <c r="E3" s="10" t="s">
        <v>21</v>
      </c>
      <c r="F3" s="10" t="s">
        <v>22</v>
      </c>
      <c r="G3" s="10">
        <v>2015</v>
      </c>
      <c r="H3" s="12"/>
      <c r="I3" s="17">
        <v>51</v>
      </c>
      <c r="J3" s="5">
        <f>I3*1.64*4</f>
        <v>334.56</v>
      </c>
      <c r="K3" s="6">
        <f>J3</f>
        <v>334.56</v>
      </c>
      <c r="L3" s="15">
        <v>4201</v>
      </c>
      <c r="M3" s="15">
        <v>5016</v>
      </c>
      <c r="N3" s="15">
        <v>5110</v>
      </c>
    </row>
    <row r="4" spans="1:14" x14ac:dyDescent="0.2">
      <c r="A4" s="4">
        <v>4202</v>
      </c>
      <c r="B4" s="15">
        <v>2</v>
      </c>
      <c r="C4" s="10" t="s">
        <v>35</v>
      </c>
      <c r="D4" s="10" t="s">
        <v>34</v>
      </c>
      <c r="E4" s="10" t="s">
        <v>26</v>
      </c>
      <c r="F4" s="10" t="s">
        <v>27</v>
      </c>
      <c r="G4" s="10">
        <v>2003</v>
      </c>
      <c r="H4" s="12"/>
      <c r="I4" s="17">
        <v>42</v>
      </c>
      <c r="J4" s="5">
        <f t="shared" ref="J4:J19" si="0">I4*1.64*4</f>
        <v>275.52</v>
      </c>
      <c r="K4" s="6">
        <f t="shared" ref="K4:K19" si="1">J4</f>
        <v>275.52</v>
      </c>
      <c r="L4" s="15">
        <v>4202</v>
      </c>
      <c r="M4" s="15">
        <v>5017</v>
      </c>
      <c r="N4" s="15">
        <v>5102</v>
      </c>
    </row>
    <row r="5" spans="1:14" x14ac:dyDescent="0.2">
      <c r="A5" s="4">
        <v>4203</v>
      </c>
      <c r="B5" s="15">
        <v>3</v>
      </c>
      <c r="C5" s="10" t="s">
        <v>37</v>
      </c>
      <c r="D5" s="10" t="s">
        <v>39</v>
      </c>
      <c r="E5" s="10" t="s">
        <v>26</v>
      </c>
      <c r="F5" s="10" t="s">
        <v>27</v>
      </c>
      <c r="G5" s="10" t="s">
        <v>36</v>
      </c>
      <c r="H5" s="12" t="s">
        <v>38</v>
      </c>
      <c r="I5" s="17">
        <v>41</v>
      </c>
      <c r="J5" s="5">
        <f t="shared" si="0"/>
        <v>268.95999999999998</v>
      </c>
      <c r="K5" s="6">
        <f t="shared" si="1"/>
        <v>268.95999999999998</v>
      </c>
      <c r="L5" s="15">
        <v>4203</v>
      </c>
      <c r="M5" s="15">
        <v>5001</v>
      </c>
      <c r="N5" s="15">
        <v>5101</v>
      </c>
    </row>
    <row r="6" spans="1:14" x14ac:dyDescent="0.2">
      <c r="A6" s="4">
        <v>4204</v>
      </c>
      <c r="B6" s="15">
        <v>4</v>
      </c>
      <c r="C6" s="10" t="s">
        <v>40</v>
      </c>
      <c r="D6" s="10" t="s">
        <v>41</v>
      </c>
      <c r="E6" s="10" t="s">
        <v>42</v>
      </c>
      <c r="F6" s="10" t="s">
        <v>43</v>
      </c>
      <c r="G6" s="10">
        <v>2023</v>
      </c>
      <c r="H6" s="12"/>
      <c r="I6" s="17">
        <v>44</v>
      </c>
      <c r="J6" s="5">
        <f t="shared" si="0"/>
        <v>288.64</v>
      </c>
      <c r="K6" s="6">
        <f t="shared" si="1"/>
        <v>288.64</v>
      </c>
      <c r="L6" s="15">
        <v>4204</v>
      </c>
      <c r="M6" s="15">
        <v>5004</v>
      </c>
      <c r="N6" s="15">
        <v>5105</v>
      </c>
    </row>
    <row r="7" spans="1:14" x14ac:dyDescent="0.2">
      <c r="A7" s="4">
        <v>4205</v>
      </c>
      <c r="B7" s="15">
        <v>5</v>
      </c>
      <c r="C7" s="10" t="s">
        <v>44</v>
      </c>
      <c r="D7" s="10" t="s">
        <v>39</v>
      </c>
      <c r="E7" s="10" t="s">
        <v>26</v>
      </c>
      <c r="F7" s="10" t="s">
        <v>30</v>
      </c>
      <c r="G7" s="10">
        <v>2021</v>
      </c>
      <c r="H7" s="12" t="s">
        <v>45</v>
      </c>
      <c r="I7" s="17">
        <v>48</v>
      </c>
      <c r="J7" s="5">
        <f t="shared" si="0"/>
        <v>314.88</v>
      </c>
      <c r="K7" s="6">
        <f t="shared" si="1"/>
        <v>314.88</v>
      </c>
      <c r="L7" s="15">
        <v>4205</v>
      </c>
      <c r="M7" s="15">
        <v>5006</v>
      </c>
      <c r="N7" s="15">
        <v>5115</v>
      </c>
    </row>
    <row r="8" spans="1:14" x14ac:dyDescent="0.2">
      <c r="A8" s="4">
        <v>4206</v>
      </c>
      <c r="B8" s="15">
        <v>6</v>
      </c>
      <c r="C8" s="10" t="s">
        <v>46</v>
      </c>
      <c r="D8" s="10" t="s">
        <v>34</v>
      </c>
      <c r="E8" s="10" t="s">
        <v>26</v>
      </c>
      <c r="F8" s="10" t="s">
        <v>30</v>
      </c>
      <c r="G8" s="10">
        <v>2022</v>
      </c>
      <c r="H8" s="12" t="s">
        <v>47</v>
      </c>
      <c r="I8" s="17">
        <v>41</v>
      </c>
      <c r="J8" s="5">
        <f t="shared" si="0"/>
        <v>268.95999999999998</v>
      </c>
      <c r="K8" s="6">
        <f t="shared" si="1"/>
        <v>268.95999999999998</v>
      </c>
      <c r="L8" s="15">
        <v>4206</v>
      </c>
      <c r="M8" s="15">
        <v>5009</v>
      </c>
      <c r="N8" s="15">
        <v>5112</v>
      </c>
    </row>
    <row r="9" spans="1:14" x14ac:dyDescent="0.2">
      <c r="A9" s="4">
        <v>4207</v>
      </c>
      <c r="B9" s="15">
        <v>7</v>
      </c>
      <c r="C9" s="10" t="s">
        <v>48</v>
      </c>
      <c r="D9" s="10" t="s">
        <v>39</v>
      </c>
      <c r="E9" s="10" t="s">
        <v>26</v>
      </c>
      <c r="F9" s="10" t="s">
        <v>30</v>
      </c>
      <c r="G9" s="10">
        <v>2022</v>
      </c>
      <c r="H9" s="12" t="s">
        <v>49</v>
      </c>
      <c r="I9" s="17">
        <v>39</v>
      </c>
      <c r="J9" s="5">
        <f t="shared" si="0"/>
        <v>255.83999999999997</v>
      </c>
      <c r="K9" s="6">
        <f t="shared" si="1"/>
        <v>255.83999999999997</v>
      </c>
      <c r="L9" s="15">
        <v>4207</v>
      </c>
      <c r="M9" s="15">
        <v>5003</v>
      </c>
      <c r="N9" s="15">
        <v>5108</v>
      </c>
    </row>
    <row r="10" spans="1:14" x14ac:dyDescent="0.2">
      <c r="A10" s="4">
        <v>4208</v>
      </c>
      <c r="B10" s="15">
        <v>8</v>
      </c>
      <c r="C10" s="10" t="s">
        <v>50</v>
      </c>
      <c r="D10" s="10" t="s">
        <v>34</v>
      </c>
      <c r="E10" s="10" t="s">
        <v>26</v>
      </c>
      <c r="F10" s="10" t="s">
        <v>30</v>
      </c>
      <c r="G10" s="10">
        <v>2021</v>
      </c>
      <c r="H10" s="12" t="s">
        <v>51</v>
      </c>
      <c r="I10" s="17">
        <v>39</v>
      </c>
      <c r="J10" s="5">
        <f t="shared" si="0"/>
        <v>255.83999999999997</v>
      </c>
      <c r="K10" s="6">
        <f t="shared" si="1"/>
        <v>255.83999999999997</v>
      </c>
      <c r="L10" s="15">
        <v>4208</v>
      </c>
      <c r="M10" s="15">
        <v>5002</v>
      </c>
      <c r="N10" s="15">
        <v>5117</v>
      </c>
    </row>
    <row r="11" spans="1:14" x14ac:dyDescent="0.2">
      <c r="A11" s="4">
        <v>4209</v>
      </c>
      <c r="B11" s="15">
        <v>9</v>
      </c>
      <c r="C11" s="10" t="s">
        <v>52</v>
      </c>
      <c r="D11" s="10" t="s">
        <v>41</v>
      </c>
      <c r="E11" s="10" t="s">
        <v>42</v>
      </c>
      <c r="F11" s="10" t="s">
        <v>43</v>
      </c>
      <c r="G11" s="10">
        <v>2023</v>
      </c>
      <c r="H11" s="12" t="s">
        <v>53</v>
      </c>
      <c r="I11" s="17">
        <v>39</v>
      </c>
      <c r="J11" s="5">
        <f t="shared" si="0"/>
        <v>255.83999999999997</v>
      </c>
      <c r="K11" s="6">
        <f t="shared" si="1"/>
        <v>255.83999999999997</v>
      </c>
      <c r="L11" s="15">
        <v>4209</v>
      </c>
      <c r="M11" s="15">
        <v>5014</v>
      </c>
      <c r="N11" s="15">
        <v>5106</v>
      </c>
    </row>
    <row r="12" spans="1:14" x14ac:dyDescent="0.2">
      <c r="A12" s="4">
        <v>4210</v>
      </c>
      <c r="B12" s="15">
        <v>10</v>
      </c>
      <c r="C12" s="10" t="s">
        <v>54</v>
      </c>
      <c r="D12" s="10" t="s">
        <v>41</v>
      </c>
      <c r="E12" s="10" t="s">
        <v>42</v>
      </c>
      <c r="F12" s="10" t="s">
        <v>43</v>
      </c>
      <c r="G12" s="10">
        <v>2023</v>
      </c>
      <c r="H12" s="12" t="s">
        <v>55</v>
      </c>
      <c r="I12" s="17">
        <v>39</v>
      </c>
      <c r="J12" s="5">
        <f t="shared" si="0"/>
        <v>255.83999999999997</v>
      </c>
      <c r="K12" s="6">
        <f t="shared" si="1"/>
        <v>255.83999999999997</v>
      </c>
      <c r="L12" s="15">
        <v>4210</v>
      </c>
      <c r="M12" s="15">
        <v>5005</v>
      </c>
      <c r="N12" s="15">
        <v>5113</v>
      </c>
    </row>
    <row r="13" spans="1:14" x14ac:dyDescent="0.2">
      <c r="A13" s="4">
        <v>4211</v>
      </c>
      <c r="B13" s="15">
        <v>11</v>
      </c>
      <c r="C13" s="10" t="s">
        <v>56</v>
      </c>
      <c r="D13" s="10" t="s">
        <v>41</v>
      </c>
      <c r="E13" s="10" t="s">
        <v>42</v>
      </c>
      <c r="F13" s="10" t="s">
        <v>43</v>
      </c>
      <c r="G13" s="10">
        <v>2022</v>
      </c>
      <c r="H13" s="12" t="s">
        <v>57</v>
      </c>
      <c r="I13" s="19">
        <v>41</v>
      </c>
      <c r="J13" s="5">
        <f t="shared" si="0"/>
        <v>268.95999999999998</v>
      </c>
      <c r="K13" s="6">
        <f t="shared" si="1"/>
        <v>268.95999999999998</v>
      </c>
      <c r="L13" s="15">
        <v>4211</v>
      </c>
      <c r="M13" s="15">
        <v>5013</v>
      </c>
      <c r="N13" s="15">
        <v>5104</v>
      </c>
    </row>
    <row r="14" spans="1:14" x14ac:dyDescent="0.2">
      <c r="A14" s="4">
        <v>4212</v>
      </c>
      <c r="B14" s="15">
        <v>12</v>
      </c>
      <c r="C14" s="10" t="s">
        <v>58</v>
      </c>
      <c r="D14" s="10" t="s">
        <v>41</v>
      </c>
      <c r="E14" s="10" t="s">
        <v>42</v>
      </c>
      <c r="F14" s="10" t="s">
        <v>43</v>
      </c>
      <c r="G14" s="10">
        <v>2022</v>
      </c>
      <c r="H14" s="12" t="s">
        <v>59</v>
      </c>
      <c r="I14" s="17">
        <v>40</v>
      </c>
      <c r="J14" s="5">
        <f t="shared" si="0"/>
        <v>262.39999999999998</v>
      </c>
      <c r="K14" s="6">
        <f t="shared" si="1"/>
        <v>262.39999999999998</v>
      </c>
      <c r="L14" s="15">
        <v>4212</v>
      </c>
      <c r="M14" s="15">
        <v>5008</v>
      </c>
      <c r="N14" s="15">
        <v>5107</v>
      </c>
    </row>
    <row r="15" spans="1:14" x14ac:dyDescent="0.2">
      <c r="A15" s="4">
        <v>4213</v>
      </c>
      <c r="B15" s="15">
        <v>1</v>
      </c>
      <c r="C15" s="10" t="s">
        <v>18</v>
      </c>
      <c r="D15" s="10" t="s">
        <v>20</v>
      </c>
      <c r="E15" s="10" t="s">
        <v>21</v>
      </c>
      <c r="F15" s="10" t="s">
        <v>22</v>
      </c>
      <c r="G15" s="10">
        <v>2001</v>
      </c>
      <c r="H15" s="12" t="s">
        <v>19</v>
      </c>
      <c r="I15" s="17">
        <v>45</v>
      </c>
      <c r="J15" s="5">
        <f t="shared" si="0"/>
        <v>295.2</v>
      </c>
      <c r="K15" s="6">
        <f t="shared" si="1"/>
        <v>295.2</v>
      </c>
      <c r="L15" s="15">
        <v>4213</v>
      </c>
      <c r="M15" s="15">
        <v>5010</v>
      </c>
      <c r="N15" s="15">
        <v>5103</v>
      </c>
    </row>
    <row r="16" spans="1:14" x14ac:dyDescent="0.2">
      <c r="A16" s="4">
        <v>4214</v>
      </c>
      <c r="B16" s="15">
        <v>2</v>
      </c>
      <c r="C16" s="10" t="s">
        <v>23</v>
      </c>
      <c r="D16" s="10" t="s">
        <v>20</v>
      </c>
      <c r="E16" s="10" t="s">
        <v>21</v>
      </c>
      <c r="F16" s="10" t="s">
        <v>22</v>
      </c>
      <c r="G16" s="10">
        <v>2005</v>
      </c>
      <c r="H16" s="12" t="s">
        <v>24</v>
      </c>
      <c r="I16" s="17">
        <v>53</v>
      </c>
      <c r="J16" s="5">
        <f t="shared" si="0"/>
        <v>347.68</v>
      </c>
      <c r="K16" s="6">
        <f t="shared" si="1"/>
        <v>347.68</v>
      </c>
      <c r="L16" s="15">
        <v>4214</v>
      </c>
      <c r="M16" s="15">
        <v>5007</v>
      </c>
      <c r="N16" s="15">
        <v>5109</v>
      </c>
    </row>
    <row r="17" spans="1:14" x14ac:dyDescent="0.2">
      <c r="A17" s="4">
        <v>4215</v>
      </c>
      <c r="B17" s="15">
        <v>3</v>
      </c>
      <c r="C17" s="10" t="s">
        <v>25</v>
      </c>
      <c r="D17" s="10" t="s">
        <v>20</v>
      </c>
      <c r="E17" s="10" t="s">
        <v>26</v>
      </c>
      <c r="F17" s="10" t="s">
        <v>27</v>
      </c>
      <c r="G17" s="10">
        <v>2009</v>
      </c>
      <c r="H17" s="12"/>
      <c r="I17" s="17">
        <v>42</v>
      </c>
      <c r="J17" s="5">
        <f t="shared" si="0"/>
        <v>275.52</v>
      </c>
      <c r="K17" s="6">
        <f t="shared" si="1"/>
        <v>275.52</v>
      </c>
      <c r="L17" s="15">
        <v>4215</v>
      </c>
      <c r="M17" s="15">
        <v>5012</v>
      </c>
      <c r="N17" s="15">
        <v>5114</v>
      </c>
    </row>
    <row r="18" spans="1:14" x14ac:dyDescent="0.2">
      <c r="A18" s="4">
        <v>4216</v>
      </c>
      <c r="B18" s="15">
        <v>4</v>
      </c>
      <c r="C18" s="10" t="s">
        <v>28</v>
      </c>
      <c r="D18" s="10" t="s">
        <v>20</v>
      </c>
      <c r="E18" s="10" t="s">
        <v>26</v>
      </c>
      <c r="F18" s="10" t="s">
        <v>30</v>
      </c>
      <c r="G18" s="10">
        <v>2020</v>
      </c>
      <c r="H18" s="12" t="s">
        <v>29</v>
      </c>
      <c r="I18" s="17">
        <v>42</v>
      </c>
      <c r="J18" s="5">
        <f t="shared" si="0"/>
        <v>275.52</v>
      </c>
      <c r="K18" s="6">
        <f t="shared" si="1"/>
        <v>275.52</v>
      </c>
      <c r="L18" s="15">
        <v>4216</v>
      </c>
      <c r="M18" s="15">
        <v>5015</v>
      </c>
      <c r="N18" s="15">
        <v>5116</v>
      </c>
    </row>
    <row r="19" spans="1:14" x14ac:dyDescent="0.2">
      <c r="A19" s="4">
        <v>4217</v>
      </c>
      <c r="B19" s="15">
        <v>5</v>
      </c>
      <c r="C19" s="10" t="s">
        <v>31</v>
      </c>
      <c r="D19" s="10" t="s">
        <v>20</v>
      </c>
      <c r="E19" s="10" t="s">
        <v>26</v>
      </c>
      <c r="F19" s="10" t="s">
        <v>30</v>
      </c>
      <c r="G19" s="10">
        <v>2020</v>
      </c>
      <c r="H19" s="12" t="s">
        <v>32</v>
      </c>
      <c r="I19" s="17">
        <v>38</v>
      </c>
      <c r="J19" s="5">
        <f t="shared" si="0"/>
        <v>249.27999999999997</v>
      </c>
      <c r="K19" s="6">
        <f t="shared" si="1"/>
        <v>249.27999999999997</v>
      </c>
      <c r="L19" s="15">
        <v>4217</v>
      </c>
      <c r="M19" s="15">
        <v>5011</v>
      </c>
      <c r="N19" s="15">
        <v>5111</v>
      </c>
    </row>
  </sheetData>
  <mergeCells count="1">
    <mergeCell ref="L1:N1"/>
  </mergeCells>
  <printOptions horizontalCentered="1" verticalCentered="1"/>
  <pageMargins left="0.2" right="0.2" top="0.5" bottom="0.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DEE72-D40A-45AA-8A26-B0B4E287005C}">
  <dimension ref="A1:N52"/>
  <sheetViews>
    <sheetView zoomScaleNormal="100" workbookViewId="0">
      <selection activeCell="G2" sqref="G2"/>
    </sheetView>
  </sheetViews>
  <sheetFormatPr defaultRowHeight="12.75" x14ac:dyDescent="0.2"/>
  <cols>
    <col min="1" max="2" width="6.28515625" bestFit="1" customWidth="1"/>
    <col min="3" max="3" width="6" bestFit="1" customWidth="1"/>
    <col min="4" max="4" width="10" bestFit="1" customWidth="1"/>
    <col min="5" max="5" width="34.85546875" bestFit="1" customWidth="1"/>
    <col min="6" max="6" width="6.28515625" bestFit="1" customWidth="1"/>
    <col min="7" max="7" width="8.5703125" bestFit="1" customWidth="1"/>
    <col min="8" max="8" width="11.85546875" bestFit="1" customWidth="1"/>
    <col min="9" max="9" width="10.140625" bestFit="1" customWidth="1"/>
    <col min="10" max="10" width="8.28515625" bestFit="1" customWidth="1"/>
    <col min="11" max="12" width="6.5703125" bestFit="1" customWidth="1"/>
    <col min="13" max="13" width="10.28515625" bestFit="1" customWidth="1"/>
    <col min="14" max="14" width="10" bestFit="1" customWidth="1"/>
  </cols>
  <sheetData>
    <row r="1" spans="1:14" x14ac:dyDescent="0.2">
      <c r="A1" s="21" t="s">
        <v>16</v>
      </c>
      <c r="B1" s="22" t="s">
        <v>60</v>
      </c>
      <c r="C1" s="22" t="s">
        <v>5</v>
      </c>
      <c r="D1" s="23" t="s">
        <v>4</v>
      </c>
      <c r="E1" s="23" t="s">
        <v>7</v>
      </c>
      <c r="F1" s="23" t="s">
        <v>61</v>
      </c>
      <c r="G1" s="23" t="s">
        <v>65</v>
      </c>
      <c r="H1" s="23" t="s">
        <v>66</v>
      </c>
      <c r="I1" s="23" t="s">
        <v>67</v>
      </c>
      <c r="J1" s="23" t="s">
        <v>62</v>
      </c>
      <c r="K1" s="23" t="s">
        <v>63</v>
      </c>
      <c r="L1" s="23" t="s">
        <v>64</v>
      </c>
      <c r="M1" s="23" t="s">
        <v>84</v>
      </c>
      <c r="N1" s="23" t="s">
        <v>85</v>
      </c>
    </row>
    <row r="2" spans="1:14" x14ac:dyDescent="0.2">
      <c r="A2" s="4">
        <v>4201</v>
      </c>
      <c r="B2" s="24">
        <v>4201</v>
      </c>
      <c r="C2" s="24" t="s">
        <v>34</v>
      </c>
      <c r="D2" s="25" t="s">
        <v>33</v>
      </c>
      <c r="E2" s="25"/>
      <c r="F2" s="25">
        <v>1</v>
      </c>
      <c r="G2" s="34">
        <v>6.84</v>
      </c>
      <c r="H2" s="34">
        <v>10.5</v>
      </c>
      <c r="I2" s="34">
        <v>56.2</v>
      </c>
      <c r="J2" s="34">
        <v>9.1</v>
      </c>
      <c r="K2" s="34">
        <v>13.4</v>
      </c>
      <c r="L2" s="34">
        <v>59.3</v>
      </c>
      <c r="M2" s="34">
        <f>G2*(43560/(5*10*L2))</f>
        <v>100.489173693086</v>
      </c>
      <c r="N2" s="34">
        <f>(M2*(1-0.01*J2))/0.88</f>
        <v>103.80074873524453</v>
      </c>
    </row>
    <row r="3" spans="1:14" x14ac:dyDescent="0.2">
      <c r="A3" s="4">
        <v>4202</v>
      </c>
      <c r="B3" s="24">
        <v>4202</v>
      </c>
      <c r="C3" s="24" t="s">
        <v>34</v>
      </c>
      <c r="D3" s="25" t="s">
        <v>35</v>
      </c>
      <c r="E3" s="25"/>
      <c r="F3" s="25">
        <v>1</v>
      </c>
      <c r="G3" s="34">
        <v>8.91</v>
      </c>
      <c r="H3" s="34">
        <v>9.93</v>
      </c>
      <c r="I3" s="34">
        <v>57.5</v>
      </c>
      <c r="J3" s="34">
        <v>9.3000000000000007</v>
      </c>
      <c r="K3" s="34">
        <v>13.1</v>
      </c>
      <c r="L3" s="34">
        <v>59.5</v>
      </c>
      <c r="M3" s="34">
        <f t="shared" ref="M3:M52" si="0">G3*(43560/(5*10*L3))</f>
        <v>130.46036974789916</v>
      </c>
      <c r="N3" s="34">
        <f t="shared" ref="N3:N52" si="1">(M3*(1-0.01*J3))/0.88</f>
        <v>134.46313109243698</v>
      </c>
    </row>
    <row r="4" spans="1:14" x14ac:dyDescent="0.2">
      <c r="A4" s="4">
        <v>4203</v>
      </c>
      <c r="B4" s="24">
        <v>4203</v>
      </c>
      <c r="C4" s="24" t="s">
        <v>39</v>
      </c>
      <c r="D4" s="25" t="s">
        <v>37</v>
      </c>
      <c r="E4" s="25" t="s">
        <v>38</v>
      </c>
      <c r="F4" s="25">
        <v>1</v>
      </c>
      <c r="G4" s="34">
        <v>6.82</v>
      </c>
      <c r="H4" s="34">
        <v>9.7100000000000009</v>
      </c>
      <c r="I4" s="34">
        <v>54.2</v>
      </c>
      <c r="J4" s="34">
        <v>9.1</v>
      </c>
      <c r="K4" s="34">
        <v>12.8</v>
      </c>
      <c r="L4" s="34">
        <v>57.3</v>
      </c>
      <c r="M4" s="34">
        <f t="shared" si="0"/>
        <v>103.69256544502619</v>
      </c>
      <c r="N4" s="34">
        <f t="shared" si="1"/>
        <v>107.10970680628274</v>
      </c>
    </row>
    <row r="5" spans="1:14" x14ac:dyDescent="0.2">
      <c r="A5" s="4">
        <v>4204</v>
      </c>
      <c r="B5" s="24">
        <v>4204</v>
      </c>
      <c r="C5" s="24" t="s">
        <v>41</v>
      </c>
      <c r="D5" s="25" t="s">
        <v>40</v>
      </c>
      <c r="E5" s="25"/>
      <c r="F5" s="25">
        <v>1</v>
      </c>
      <c r="G5" s="34">
        <v>7.02</v>
      </c>
      <c r="H5" s="34">
        <v>9.4600000000000009</v>
      </c>
      <c r="I5" s="34">
        <v>56</v>
      </c>
      <c r="J5" s="34">
        <v>9</v>
      </c>
      <c r="K5" s="34">
        <v>14.2</v>
      </c>
      <c r="L5" s="34">
        <v>57.5</v>
      </c>
      <c r="M5" s="34">
        <f t="shared" si="0"/>
        <v>106.36215652173912</v>
      </c>
      <c r="N5" s="34">
        <f t="shared" si="1"/>
        <v>109.98813913043479</v>
      </c>
    </row>
    <row r="6" spans="1:14" x14ac:dyDescent="0.2">
      <c r="A6" s="4">
        <v>4205</v>
      </c>
      <c r="B6" s="24">
        <v>4205</v>
      </c>
      <c r="C6" s="24" t="s">
        <v>39</v>
      </c>
      <c r="D6" s="25" t="s">
        <v>44</v>
      </c>
      <c r="E6" s="25" t="s">
        <v>45</v>
      </c>
      <c r="F6" s="25">
        <v>1</v>
      </c>
      <c r="G6" s="34">
        <v>7.17</v>
      </c>
      <c r="H6" s="34">
        <v>9.1199999999999992</v>
      </c>
      <c r="I6" s="34">
        <v>54.8</v>
      </c>
      <c r="J6" s="34">
        <v>8.5</v>
      </c>
      <c r="K6" s="34">
        <v>12.5</v>
      </c>
      <c r="L6" s="34">
        <v>57.5</v>
      </c>
      <c r="M6" s="34">
        <f t="shared" si="0"/>
        <v>108.63485217391305</v>
      </c>
      <c r="N6" s="34">
        <f t="shared" si="1"/>
        <v>112.95555652173913</v>
      </c>
    </row>
    <row r="7" spans="1:14" x14ac:dyDescent="0.2">
      <c r="A7" s="4">
        <v>4206</v>
      </c>
      <c r="B7" s="24">
        <v>4206</v>
      </c>
      <c r="C7" s="24" t="s">
        <v>34</v>
      </c>
      <c r="D7" s="25" t="s">
        <v>46</v>
      </c>
      <c r="E7" s="25" t="s">
        <v>47</v>
      </c>
      <c r="F7" s="25">
        <v>1</v>
      </c>
      <c r="G7" s="34">
        <v>7.48</v>
      </c>
      <c r="H7" s="34">
        <v>9.4600000000000009</v>
      </c>
      <c r="I7" s="34">
        <v>56.6</v>
      </c>
      <c r="J7" s="34">
        <v>8.8000000000000007</v>
      </c>
      <c r="K7" s="34">
        <v>12.3</v>
      </c>
      <c r="L7" s="34">
        <v>58.8</v>
      </c>
      <c r="M7" s="34">
        <f t="shared" si="0"/>
        <v>110.82612244897959</v>
      </c>
      <c r="N7" s="34">
        <f t="shared" si="1"/>
        <v>114.85616326530612</v>
      </c>
    </row>
    <row r="8" spans="1:14" x14ac:dyDescent="0.2">
      <c r="A8" s="4">
        <v>4207</v>
      </c>
      <c r="B8" s="24">
        <v>4207</v>
      </c>
      <c r="C8" s="24" t="s">
        <v>39</v>
      </c>
      <c r="D8" s="25" t="s">
        <v>48</v>
      </c>
      <c r="E8" s="25" t="s">
        <v>49</v>
      </c>
      <c r="F8" s="25">
        <v>1</v>
      </c>
      <c r="G8" s="34">
        <v>7.3</v>
      </c>
      <c r="H8" s="34">
        <v>9.15</v>
      </c>
      <c r="I8" s="34">
        <v>54.2</v>
      </c>
      <c r="J8" s="34">
        <v>8.8000000000000007</v>
      </c>
      <c r="K8" s="34">
        <v>12.5</v>
      </c>
      <c r="L8" s="34">
        <v>58.5</v>
      </c>
      <c r="M8" s="34">
        <f t="shared" si="0"/>
        <v>108.71384615384615</v>
      </c>
      <c r="N8" s="34">
        <f t="shared" si="1"/>
        <v>112.66707692307692</v>
      </c>
    </row>
    <row r="9" spans="1:14" x14ac:dyDescent="0.2">
      <c r="A9" s="4">
        <v>4208</v>
      </c>
      <c r="B9" s="24">
        <v>4208</v>
      </c>
      <c r="C9" s="24" t="s">
        <v>34</v>
      </c>
      <c r="D9" s="25" t="s">
        <v>50</v>
      </c>
      <c r="E9" s="25" t="s">
        <v>51</v>
      </c>
      <c r="F9" s="25">
        <v>1</v>
      </c>
      <c r="G9" s="34">
        <v>7.72</v>
      </c>
      <c r="H9" s="34">
        <v>9.67</v>
      </c>
      <c r="I9" s="34">
        <v>55.8</v>
      </c>
      <c r="J9" s="34">
        <v>9</v>
      </c>
      <c r="K9" s="34">
        <v>11.9</v>
      </c>
      <c r="L9" s="34">
        <v>59.2</v>
      </c>
      <c r="M9" s="34">
        <f t="shared" si="0"/>
        <v>113.60918918918918</v>
      </c>
      <c r="N9" s="34">
        <f t="shared" si="1"/>
        <v>117.48222972972972</v>
      </c>
    </row>
    <row r="10" spans="1:14" x14ac:dyDescent="0.2">
      <c r="A10" s="4">
        <v>4209</v>
      </c>
      <c r="B10" s="24">
        <v>4209</v>
      </c>
      <c r="C10" s="24" t="s">
        <v>41</v>
      </c>
      <c r="D10" s="25" t="s">
        <v>52</v>
      </c>
      <c r="E10" s="25" t="s">
        <v>53</v>
      </c>
      <c r="F10" s="25">
        <v>1</v>
      </c>
      <c r="G10" s="34">
        <v>6.63</v>
      </c>
      <c r="H10" s="34">
        <v>9.77</v>
      </c>
      <c r="I10" s="34">
        <v>54.5</v>
      </c>
      <c r="J10" s="34">
        <v>8.6999999999999993</v>
      </c>
      <c r="K10" s="34">
        <v>13.9</v>
      </c>
      <c r="L10" s="34">
        <v>58</v>
      </c>
      <c r="M10" s="34">
        <f t="shared" si="0"/>
        <v>99.587172413793098</v>
      </c>
      <c r="N10" s="34">
        <f t="shared" si="1"/>
        <v>103.32169137931034</v>
      </c>
    </row>
    <row r="11" spans="1:14" x14ac:dyDescent="0.2">
      <c r="A11" s="4">
        <v>4210</v>
      </c>
      <c r="B11" s="24">
        <v>4210</v>
      </c>
      <c r="C11" s="24" t="s">
        <v>41</v>
      </c>
      <c r="D11" s="25" t="s">
        <v>54</v>
      </c>
      <c r="E11" s="25" t="s">
        <v>55</v>
      </c>
      <c r="F11" s="25">
        <v>1</v>
      </c>
      <c r="G11" s="34">
        <v>5.7</v>
      </c>
      <c r="H11" s="34">
        <v>9.33</v>
      </c>
      <c r="I11" s="34">
        <v>54.8</v>
      </c>
      <c r="J11" s="34">
        <v>8.6999999999999993</v>
      </c>
      <c r="K11" s="34">
        <v>14.9</v>
      </c>
      <c r="L11" s="34">
        <v>57</v>
      </c>
      <c r="M11" s="34">
        <f t="shared" si="0"/>
        <v>87.12</v>
      </c>
      <c r="N11" s="34">
        <f t="shared" si="1"/>
        <v>90.387000000000015</v>
      </c>
    </row>
    <row r="12" spans="1:14" x14ac:dyDescent="0.2">
      <c r="A12" s="4">
        <v>4211</v>
      </c>
      <c r="B12" s="24">
        <v>4211</v>
      </c>
      <c r="C12" s="24" t="s">
        <v>41</v>
      </c>
      <c r="D12" s="25" t="s">
        <v>56</v>
      </c>
      <c r="E12" s="25" t="s">
        <v>57</v>
      </c>
      <c r="F12" s="25">
        <v>1</v>
      </c>
      <c r="G12" s="34">
        <v>8.18</v>
      </c>
      <c r="H12" s="34">
        <v>9.4700000000000006</v>
      </c>
      <c r="I12" s="34">
        <v>56.8</v>
      </c>
      <c r="J12" s="34">
        <v>9</v>
      </c>
      <c r="K12" s="34">
        <v>13.6</v>
      </c>
      <c r="L12" s="34">
        <v>58.6</v>
      </c>
      <c r="M12" s="34">
        <f t="shared" si="0"/>
        <v>121.61119453924914</v>
      </c>
      <c r="N12" s="34">
        <f t="shared" si="1"/>
        <v>125.75703071672355</v>
      </c>
    </row>
    <row r="13" spans="1:14" x14ac:dyDescent="0.2">
      <c r="A13" s="4">
        <v>4212</v>
      </c>
      <c r="B13" s="24">
        <v>4212</v>
      </c>
      <c r="C13" s="24" t="s">
        <v>41</v>
      </c>
      <c r="D13" s="25" t="s">
        <v>58</v>
      </c>
      <c r="E13" s="25" t="s">
        <v>59</v>
      </c>
      <c r="F13" s="25">
        <v>1</v>
      </c>
      <c r="G13" s="34">
        <v>6.83</v>
      </c>
      <c r="H13" s="34">
        <v>9.5299999999999994</v>
      </c>
      <c r="I13" s="34">
        <v>55.7</v>
      </c>
      <c r="J13" s="34">
        <v>9</v>
      </c>
      <c r="K13" s="34">
        <v>13.2</v>
      </c>
      <c r="L13" s="34">
        <v>58</v>
      </c>
      <c r="M13" s="34">
        <f t="shared" si="0"/>
        <v>102.59131034482758</v>
      </c>
      <c r="N13" s="34">
        <f t="shared" si="1"/>
        <v>106.08874137931035</v>
      </c>
    </row>
    <row r="14" spans="1:14" x14ac:dyDescent="0.2">
      <c r="A14" s="4">
        <v>4213</v>
      </c>
      <c r="B14" s="24">
        <v>4213</v>
      </c>
      <c r="C14" s="24" t="s">
        <v>20</v>
      </c>
      <c r="D14" s="25" t="s">
        <v>18</v>
      </c>
      <c r="E14" s="25" t="s">
        <v>19</v>
      </c>
      <c r="F14" s="25">
        <v>1</v>
      </c>
      <c r="G14" s="34">
        <v>7.57</v>
      </c>
      <c r="H14" s="34">
        <v>9.48</v>
      </c>
      <c r="I14" s="34">
        <v>56.5</v>
      </c>
      <c r="J14" s="34">
        <v>8.6</v>
      </c>
      <c r="K14" s="34">
        <v>11.9</v>
      </c>
      <c r="L14" s="34">
        <v>59</v>
      </c>
      <c r="M14" s="34">
        <f t="shared" si="0"/>
        <v>111.77938983050848</v>
      </c>
      <c r="N14" s="34">
        <f t="shared" si="1"/>
        <v>116.09813898305084</v>
      </c>
    </row>
    <row r="15" spans="1:14" x14ac:dyDescent="0.2">
      <c r="A15" s="4">
        <v>4214</v>
      </c>
      <c r="B15" s="24">
        <v>4214</v>
      </c>
      <c r="C15" s="24" t="s">
        <v>20</v>
      </c>
      <c r="D15" s="25" t="s">
        <v>23</v>
      </c>
      <c r="E15" s="25" t="s">
        <v>24</v>
      </c>
      <c r="F15" s="25">
        <v>1</v>
      </c>
      <c r="G15" s="34">
        <v>3.79</v>
      </c>
      <c r="H15" s="34">
        <v>8.9499999999999993</v>
      </c>
      <c r="I15" s="34">
        <v>51.7</v>
      </c>
      <c r="J15" s="34">
        <v>8.4</v>
      </c>
      <c r="K15" s="34">
        <v>12.4</v>
      </c>
      <c r="L15" s="34">
        <v>54.8</v>
      </c>
      <c r="M15" s="34">
        <f t="shared" si="0"/>
        <v>60.252700729927014</v>
      </c>
      <c r="N15" s="34">
        <f t="shared" si="1"/>
        <v>62.717583941605845</v>
      </c>
    </row>
    <row r="16" spans="1:14" x14ac:dyDescent="0.2">
      <c r="A16" s="4">
        <v>4215</v>
      </c>
      <c r="B16" s="24">
        <v>4215</v>
      </c>
      <c r="C16" s="24" t="s">
        <v>20</v>
      </c>
      <c r="D16" s="25" t="s">
        <v>25</v>
      </c>
      <c r="E16" s="25"/>
      <c r="F16" s="25">
        <v>1</v>
      </c>
      <c r="G16" s="34">
        <v>6.99</v>
      </c>
      <c r="H16" s="34">
        <v>9.61</v>
      </c>
      <c r="I16" s="34">
        <v>53.8</v>
      </c>
      <c r="J16" s="34">
        <v>8.6</v>
      </c>
      <c r="K16" s="34">
        <v>10.6</v>
      </c>
      <c r="L16" s="34">
        <v>57.7</v>
      </c>
      <c r="M16" s="34">
        <f t="shared" si="0"/>
        <v>105.54051993067591</v>
      </c>
      <c r="N16" s="34">
        <f t="shared" si="1"/>
        <v>109.61822183708838</v>
      </c>
    </row>
    <row r="17" spans="1:14" x14ac:dyDescent="0.2">
      <c r="A17" s="4">
        <v>4216</v>
      </c>
      <c r="B17" s="24">
        <v>4216</v>
      </c>
      <c r="C17" s="24" t="s">
        <v>20</v>
      </c>
      <c r="D17" s="25" t="s">
        <v>28</v>
      </c>
      <c r="E17" s="25" t="s">
        <v>29</v>
      </c>
      <c r="F17" s="25">
        <v>1</v>
      </c>
      <c r="G17" s="34">
        <v>9.18</v>
      </c>
      <c r="H17" s="34">
        <v>9.7100000000000009</v>
      </c>
      <c r="I17" s="34">
        <v>54.3</v>
      </c>
      <c r="J17" s="34">
        <v>8.6</v>
      </c>
      <c r="K17" s="34">
        <v>11.5</v>
      </c>
      <c r="L17" s="34">
        <v>56.1</v>
      </c>
      <c r="M17" s="34">
        <f t="shared" si="0"/>
        <v>142.56</v>
      </c>
      <c r="N17" s="34">
        <f t="shared" si="1"/>
        <v>148.06800000000001</v>
      </c>
    </row>
    <row r="18" spans="1:14" x14ac:dyDescent="0.2">
      <c r="A18" s="4">
        <v>4217</v>
      </c>
      <c r="B18" s="24">
        <v>4217</v>
      </c>
      <c r="C18" s="24" t="s">
        <v>20</v>
      </c>
      <c r="D18" s="25" t="s">
        <v>31</v>
      </c>
      <c r="E18" s="25" t="s">
        <v>32</v>
      </c>
      <c r="F18" s="25">
        <v>1</v>
      </c>
      <c r="G18" s="34">
        <v>7.92</v>
      </c>
      <c r="H18" s="34">
        <v>10.3</v>
      </c>
      <c r="I18" s="34">
        <v>56.8</v>
      </c>
      <c r="J18" s="34">
        <v>8.6</v>
      </c>
      <c r="K18" s="34">
        <v>11.4</v>
      </c>
      <c r="L18" s="34">
        <v>59.7</v>
      </c>
      <c r="M18" s="34">
        <f t="shared" si="0"/>
        <v>115.57628140703518</v>
      </c>
      <c r="N18" s="34">
        <f t="shared" si="1"/>
        <v>120.04172864321609</v>
      </c>
    </row>
    <row r="19" spans="1:14" x14ac:dyDescent="0.2">
      <c r="A19" s="4">
        <v>5001</v>
      </c>
      <c r="B19" s="24">
        <v>4203</v>
      </c>
      <c r="C19" s="24" t="s">
        <v>39</v>
      </c>
      <c r="D19" s="25" t="s">
        <v>37</v>
      </c>
      <c r="E19" s="25" t="s">
        <v>38</v>
      </c>
      <c r="F19" s="25">
        <v>2</v>
      </c>
      <c r="G19" s="34">
        <v>8.02</v>
      </c>
      <c r="H19" s="34">
        <v>9.41</v>
      </c>
      <c r="I19" s="34">
        <v>54.6</v>
      </c>
      <c r="J19" s="34">
        <v>9.3000000000000007</v>
      </c>
      <c r="K19" s="34">
        <v>13.2</v>
      </c>
      <c r="L19" s="34">
        <v>57.1</v>
      </c>
      <c r="M19" s="34">
        <f t="shared" si="0"/>
        <v>122.36469352014011</v>
      </c>
      <c r="N19" s="34">
        <f t="shared" si="1"/>
        <v>126.11906479859896</v>
      </c>
    </row>
    <row r="20" spans="1:14" x14ac:dyDescent="0.2">
      <c r="A20" s="4">
        <v>5002</v>
      </c>
      <c r="B20" s="24">
        <v>4208</v>
      </c>
      <c r="C20" s="24" t="s">
        <v>34</v>
      </c>
      <c r="D20" s="25" t="s">
        <v>50</v>
      </c>
      <c r="E20" s="25" t="s">
        <v>51</v>
      </c>
      <c r="F20" s="25">
        <v>2</v>
      </c>
      <c r="G20" s="34">
        <v>10.23</v>
      </c>
      <c r="H20" s="34">
        <v>10.1</v>
      </c>
      <c r="I20" s="34">
        <v>57.5</v>
      </c>
      <c r="J20" s="34">
        <v>9</v>
      </c>
      <c r="K20" s="34">
        <v>13.2</v>
      </c>
      <c r="L20" s="34">
        <v>59.8</v>
      </c>
      <c r="M20" s="34">
        <f t="shared" si="0"/>
        <v>149.03638795986623</v>
      </c>
      <c r="N20" s="34">
        <f t="shared" si="1"/>
        <v>154.1171739130435</v>
      </c>
    </row>
    <row r="21" spans="1:14" x14ac:dyDescent="0.2">
      <c r="A21" s="4">
        <v>5003</v>
      </c>
      <c r="B21" s="24">
        <v>4207</v>
      </c>
      <c r="C21" s="24" t="s">
        <v>39</v>
      </c>
      <c r="D21" s="25" t="s">
        <v>48</v>
      </c>
      <c r="E21" s="25" t="s">
        <v>49</v>
      </c>
      <c r="F21" s="25">
        <v>2</v>
      </c>
      <c r="G21" s="34">
        <v>8</v>
      </c>
      <c r="H21" s="34">
        <v>9.34</v>
      </c>
      <c r="I21" s="34">
        <v>56.5</v>
      </c>
      <c r="J21" s="34">
        <v>9</v>
      </c>
      <c r="K21" s="34">
        <v>12.8</v>
      </c>
      <c r="L21" s="34">
        <v>58.4</v>
      </c>
      <c r="M21" s="34">
        <f t="shared" si="0"/>
        <v>119.34246575342466</v>
      </c>
      <c r="N21" s="34">
        <f t="shared" si="1"/>
        <v>123.41095890410959</v>
      </c>
    </row>
    <row r="22" spans="1:14" x14ac:dyDescent="0.2">
      <c r="A22" s="4">
        <v>5004</v>
      </c>
      <c r="B22" s="24">
        <v>4204</v>
      </c>
      <c r="C22" s="24" t="s">
        <v>41</v>
      </c>
      <c r="D22" s="25" t="s">
        <v>40</v>
      </c>
      <c r="E22" s="25"/>
      <c r="F22" s="25">
        <v>2</v>
      </c>
      <c r="G22" s="34">
        <v>5.73</v>
      </c>
      <c r="H22" s="34">
        <v>8.39</v>
      </c>
      <c r="I22" s="34">
        <v>49.2</v>
      </c>
      <c r="J22" s="34">
        <v>9.1</v>
      </c>
      <c r="K22" s="34">
        <v>13.6</v>
      </c>
      <c r="L22" s="34">
        <v>57.1</v>
      </c>
      <c r="M22" s="34">
        <f t="shared" si="0"/>
        <v>87.42514886164625</v>
      </c>
      <c r="N22" s="34">
        <f t="shared" si="1"/>
        <v>90.306204903677781</v>
      </c>
    </row>
    <row r="23" spans="1:14" x14ac:dyDescent="0.2">
      <c r="A23" s="4">
        <v>5005</v>
      </c>
      <c r="B23" s="24">
        <v>4210</v>
      </c>
      <c r="C23" s="24" t="s">
        <v>41</v>
      </c>
      <c r="D23" s="25" t="s">
        <v>54</v>
      </c>
      <c r="E23" s="25" t="s">
        <v>55</v>
      </c>
      <c r="F23" s="25">
        <v>2</v>
      </c>
      <c r="G23" s="34">
        <v>6.45</v>
      </c>
      <c r="H23" s="34">
        <v>9.32</v>
      </c>
      <c r="I23" s="34">
        <v>53.1</v>
      </c>
      <c r="J23" s="34">
        <v>9</v>
      </c>
      <c r="K23" s="34">
        <v>14.5</v>
      </c>
      <c r="L23" s="34">
        <v>57.5</v>
      </c>
      <c r="M23" s="34">
        <f t="shared" si="0"/>
        <v>97.725913043478272</v>
      </c>
      <c r="N23" s="34">
        <f t="shared" si="1"/>
        <v>101.05747826086959</v>
      </c>
    </row>
    <row r="24" spans="1:14" x14ac:dyDescent="0.2">
      <c r="A24" s="4">
        <v>5006</v>
      </c>
      <c r="B24" s="24">
        <v>4205</v>
      </c>
      <c r="C24" s="24" t="s">
        <v>39</v>
      </c>
      <c r="D24" s="25" t="s">
        <v>44</v>
      </c>
      <c r="E24" s="25" t="s">
        <v>45</v>
      </c>
      <c r="F24" s="25">
        <v>2</v>
      </c>
      <c r="G24" s="34">
        <v>8.42</v>
      </c>
      <c r="H24" s="34">
        <v>9.43</v>
      </c>
      <c r="I24" s="34">
        <v>55.4</v>
      </c>
      <c r="J24" s="34">
        <v>8.9</v>
      </c>
      <c r="K24" s="34">
        <v>13.1</v>
      </c>
      <c r="L24" s="34">
        <v>57.4</v>
      </c>
      <c r="M24" s="34">
        <f t="shared" si="0"/>
        <v>127.79623693379791</v>
      </c>
      <c r="N24" s="34">
        <f t="shared" si="1"/>
        <v>132.29814982578398</v>
      </c>
    </row>
    <row r="25" spans="1:14" x14ac:dyDescent="0.2">
      <c r="A25" s="4">
        <v>5007</v>
      </c>
      <c r="B25" s="24">
        <v>4214</v>
      </c>
      <c r="C25" s="24" t="s">
        <v>20</v>
      </c>
      <c r="D25" s="25" t="s">
        <v>23</v>
      </c>
      <c r="E25" s="25" t="s">
        <v>24</v>
      </c>
      <c r="F25" s="25">
        <v>2</v>
      </c>
      <c r="G25" s="34">
        <v>4.2699999999999996</v>
      </c>
      <c r="H25" s="34">
        <v>9.1300000000000008</v>
      </c>
      <c r="I25" s="34">
        <v>51.1</v>
      </c>
      <c r="J25" s="34">
        <v>8.6999999999999993</v>
      </c>
      <c r="K25" s="34">
        <v>12</v>
      </c>
      <c r="L25" s="34">
        <v>56</v>
      </c>
      <c r="M25" s="34">
        <f t="shared" si="0"/>
        <v>66.428999999999988</v>
      </c>
      <c r="N25" s="34">
        <f t="shared" si="1"/>
        <v>68.920087499999994</v>
      </c>
    </row>
    <row r="26" spans="1:14" x14ac:dyDescent="0.2">
      <c r="A26" s="4">
        <v>5008</v>
      </c>
      <c r="B26" s="24">
        <v>4212</v>
      </c>
      <c r="C26" s="24" t="s">
        <v>41</v>
      </c>
      <c r="D26" s="25" t="s">
        <v>58</v>
      </c>
      <c r="E26" s="25" t="s">
        <v>59</v>
      </c>
      <c r="F26" s="25">
        <v>2</v>
      </c>
      <c r="G26" s="34">
        <v>7.35</v>
      </c>
      <c r="H26" s="34">
        <v>9.92</v>
      </c>
      <c r="I26" s="34">
        <v>51.7</v>
      </c>
      <c r="J26" s="34">
        <v>9.1</v>
      </c>
      <c r="K26" s="34">
        <v>13.5</v>
      </c>
      <c r="L26" s="34">
        <v>56.8</v>
      </c>
      <c r="M26" s="34">
        <f t="shared" si="0"/>
        <v>112.73450704225351</v>
      </c>
      <c r="N26" s="34">
        <f t="shared" si="1"/>
        <v>116.44962147887323</v>
      </c>
    </row>
    <row r="27" spans="1:14" x14ac:dyDescent="0.2">
      <c r="A27" s="4">
        <v>5009</v>
      </c>
      <c r="B27" s="24">
        <v>4206</v>
      </c>
      <c r="C27" s="24" t="s">
        <v>34</v>
      </c>
      <c r="D27" s="25" t="s">
        <v>46</v>
      </c>
      <c r="E27" s="25" t="s">
        <v>47</v>
      </c>
      <c r="F27" s="25">
        <v>2</v>
      </c>
      <c r="G27" s="34">
        <v>8.09</v>
      </c>
      <c r="H27" s="34">
        <v>9.65</v>
      </c>
      <c r="I27" s="34">
        <v>55.6</v>
      </c>
      <c r="J27" s="34">
        <v>9.1</v>
      </c>
      <c r="K27" s="34">
        <v>13.1</v>
      </c>
      <c r="L27" s="34">
        <v>58.4</v>
      </c>
      <c r="M27" s="34">
        <f t="shared" si="0"/>
        <v>120.68506849315068</v>
      </c>
      <c r="N27" s="34">
        <f t="shared" si="1"/>
        <v>124.66219006849315</v>
      </c>
    </row>
    <row r="28" spans="1:14" x14ac:dyDescent="0.2">
      <c r="A28" s="4">
        <v>5010</v>
      </c>
      <c r="B28" s="24">
        <v>4213</v>
      </c>
      <c r="C28" s="24" t="s">
        <v>20</v>
      </c>
      <c r="D28" s="25" t="s">
        <v>18</v>
      </c>
      <c r="E28" s="25" t="s">
        <v>19</v>
      </c>
      <c r="F28" s="25">
        <v>2</v>
      </c>
      <c r="G28" s="34">
        <v>7.52</v>
      </c>
      <c r="H28" s="34">
        <v>9.81</v>
      </c>
      <c r="I28" s="34">
        <v>56.8</v>
      </c>
      <c r="J28" s="34">
        <v>8.6999999999999993</v>
      </c>
      <c r="K28" s="34">
        <v>11.9</v>
      </c>
      <c r="L28" s="34">
        <v>59.2</v>
      </c>
      <c r="M28" s="34">
        <f t="shared" si="0"/>
        <v>110.66594594594594</v>
      </c>
      <c r="N28" s="34">
        <f t="shared" si="1"/>
        <v>114.81591891891891</v>
      </c>
    </row>
    <row r="29" spans="1:14" x14ac:dyDescent="0.2">
      <c r="A29" s="4">
        <v>5011</v>
      </c>
      <c r="B29" s="24">
        <v>4217</v>
      </c>
      <c r="C29" s="24" t="s">
        <v>20</v>
      </c>
      <c r="D29" s="25" t="s">
        <v>31</v>
      </c>
      <c r="E29" s="25" t="s">
        <v>32</v>
      </c>
      <c r="F29" s="25">
        <v>2</v>
      </c>
      <c r="G29" s="34">
        <v>9.36</v>
      </c>
      <c r="H29" s="34">
        <v>9.7200000000000006</v>
      </c>
      <c r="I29" s="34">
        <v>57.3</v>
      </c>
      <c r="J29" s="34">
        <v>8.6999999999999993</v>
      </c>
      <c r="K29" s="34">
        <v>10.3</v>
      </c>
      <c r="L29" s="34">
        <v>59.4</v>
      </c>
      <c r="M29" s="34">
        <f t="shared" si="0"/>
        <v>137.27999999999997</v>
      </c>
      <c r="N29" s="34">
        <f t="shared" si="1"/>
        <v>142.42799999999997</v>
      </c>
    </row>
    <row r="30" spans="1:14" x14ac:dyDescent="0.2">
      <c r="A30" s="4">
        <v>5012</v>
      </c>
      <c r="B30" s="24">
        <v>4215</v>
      </c>
      <c r="C30" s="24" t="s">
        <v>20</v>
      </c>
      <c r="D30" s="25" t="s">
        <v>25</v>
      </c>
      <c r="E30" s="25"/>
      <c r="F30" s="25">
        <v>2</v>
      </c>
      <c r="G30" s="34">
        <v>8.2100000000000009</v>
      </c>
      <c r="H30" s="34">
        <v>9.82</v>
      </c>
      <c r="I30" s="34">
        <v>54.8</v>
      </c>
      <c r="J30" s="34">
        <v>8.8000000000000007</v>
      </c>
      <c r="K30" s="34">
        <v>11.3</v>
      </c>
      <c r="L30" s="34">
        <v>57.6</v>
      </c>
      <c r="M30" s="34">
        <f t="shared" si="0"/>
        <v>124.17625000000001</v>
      </c>
      <c r="N30" s="34">
        <f t="shared" si="1"/>
        <v>128.69175000000001</v>
      </c>
    </row>
    <row r="31" spans="1:14" x14ac:dyDescent="0.2">
      <c r="A31" s="4">
        <v>5013</v>
      </c>
      <c r="B31" s="24">
        <v>4211</v>
      </c>
      <c r="C31" s="24" t="s">
        <v>41</v>
      </c>
      <c r="D31" s="25" t="s">
        <v>56</v>
      </c>
      <c r="E31" s="25" t="s">
        <v>57</v>
      </c>
      <c r="F31" s="25">
        <v>2</v>
      </c>
      <c r="G31" s="34">
        <v>7.88</v>
      </c>
      <c r="H31" s="34">
        <v>8.94</v>
      </c>
      <c r="I31" s="34">
        <v>53.9</v>
      </c>
      <c r="J31" s="34">
        <v>9.1</v>
      </c>
      <c r="K31" s="34">
        <v>14.6</v>
      </c>
      <c r="L31" s="34">
        <v>57.6</v>
      </c>
      <c r="M31" s="34">
        <f t="shared" si="0"/>
        <v>119.185</v>
      </c>
      <c r="N31" s="34">
        <f t="shared" si="1"/>
        <v>123.11268750000001</v>
      </c>
    </row>
    <row r="32" spans="1:14" x14ac:dyDescent="0.2">
      <c r="A32" s="4">
        <v>5014</v>
      </c>
      <c r="B32" s="24">
        <v>4209</v>
      </c>
      <c r="C32" s="24" t="s">
        <v>41</v>
      </c>
      <c r="D32" s="25" t="s">
        <v>52</v>
      </c>
      <c r="E32" s="25" t="s">
        <v>53</v>
      </c>
      <c r="F32" s="25">
        <v>2</v>
      </c>
      <c r="G32" s="34">
        <v>6.02</v>
      </c>
      <c r="H32" s="34">
        <v>9.24</v>
      </c>
      <c r="I32" s="34">
        <v>55.1</v>
      </c>
      <c r="J32" s="34">
        <v>8.9</v>
      </c>
      <c r="K32" s="34">
        <v>14.7</v>
      </c>
      <c r="L32" s="34">
        <v>58.2</v>
      </c>
      <c r="M32" s="34">
        <f t="shared" si="0"/>
        <v>90.113814432989685</v>
      </c>
      <c r="N32" s="34">
        <f t="shared" si="1"/>
        <v>93.288278350515455</v>
      </c>
    </row>
    <row r="33" spans="1:14" x14ac:dyDescent="0.2">
      <c r="A33" s="4">
        <v>5015</v>
      </c>
      <c r="B33" s="24">
        <v>4216</v>
      </c>
      <c r="C33" s="24" t="s">
        <v>20</v>
      </c>
      <c r="D33" s="25" t="s">
        <v>28</v>
      </c>
      <c r="E33" s="25" t="s">
        <v>29</v>
      </c>
      <c r="F33" s="25">
        <v>2</v>
      </c>
      <c r="G33" s="34">
        <v>9.0500000000000007</v>
      </c>
      <c r="H33" s="34">
        <v>9.9</v>
      </c>
      <c r="I33" s="34">
        <v>54.2</v>
      </c>
      <c r="J33" s="34">
        <v>8.6999999999999993</v>
      </c>
      <c r="K33" s="34">
        <v>11.6</v>
      </c>
      <c r="L33" s="34">
        <v>56.7</v>
      </c>
      <c r="M33" s="34">
        <f t="shared" si="0"/>
        <v>139.05396825396826</v>
      </c>
      <c r="N33" s="34">
        <f t="shared" si="1"/>
        <v>144.26849206349206</v>
      </c>
    </row>
    <row r="34" spans="1:14" x14ac:dyDescent="0.2">
      <c r="A34" s="4">
        <v>5016</v>
      </c>
      <c r="B34" s="24">
        <v>4201</v>
      </c>
      <c r="C34" s="24" t="s">
        <v>34</v>
      </c>
      <c r="D34" s="25" t="s">
        <v>33</v>
      </c>
      <c r="E34" s="25"/>
      <c r="F34" s="25">
        <v>2</v>
      </c>
      <c r="G34" s="34">
        <v>6.35</v>
      </c>
      <c r="H34" s="34">
        <v>9.5399999999999991</v>
      </c>
      <c r="I34" s="34">
        <v>53.7</v>
      </c>
      <c r="J34" s="34">
        <v>9.1</v>
      </c>
      <c r="K34" s="34">
        <v>13.4</v>
      </c>
      <c r="L34" s="34">
        <v>58.7</v>
      </c>
      <c r="M34" s="34">
        <f t="shared" si="0"/>
        <v>94.243952299829644</v>
      </c>
      <c r="N34" s="34">
        <f t="shared" si="1"/>
        <v>97.34971890971039</v>
      </c>
    </row>
    <row r="35" spans="1:14" x14ac:dyDescent="0.2">
      <c r="A35" s="4">
        <v>5017</v>
      </c>
      <c r="B35" s="24">
        <v>4202</v>
      </c>
      <c r="C35" s="24" t="s">
        <v>34</v>
      </c>
      <c r="D35" s="25" t="s">
        <v>35</v>
      </c>
      <c r="E35" s="25"/>
      <c r="F35" s="25">
        <v>2</v>
      </c>
      <c r="G35" s="34">
        <v>9.15</v>
      </c>
      <c r="H35" s="34">
        <v>9.9700000000000006</v>
      </c>
      <c r="I35" s="34">
        <v>57.9</v>
      </c>
      <c r="J35" s="34">
        <v>9.5</v>
      </c>
      <c r="K35" s="34">
        <v>12.9</v>
      </c>
      <c r="L35" s="34">
        <v>59.5</v>
      </c>
      <c r="M35" s="34">
        <f t="shared" si="0"/>
        <v>133.97445378151261</v>
      </c>
      <c r="N35" s="34">
        <f t="shared" si="1"/>
        <v>137.78054621848742</v>
      </c>
    </row>
    <row r="36" spans="1:14" x14ac:dyDescent="0.2">
      <c r="A36" s="4">
        <v>5101</v>
      </c>
      <c r="B36" s="24">
        <v>4203</v>
      </c>
      <c r="C36" s="24" t="s">
        <v>39</v>
      </c>
      <c r="D36" s="25" t="s">
        <v>37</v>
      </c>
      <c r="E36" s="25" t="s">
        <v>38</v>
      </c>
      <c r="F36" s="25">
        <v>3</v>
      </c>
      <c r="G36" s="34">
        <v>6.7</v>
      </c>
      <c r="H36" s="34">
        <v>9.6199999999999992</v>
      </c>
      <c r="I36" s="34">
        <v>54.7</v>
      </c>
      <c r="J36" s="34">
        <v>9.1999999999999993</v>
      </c>
      <c r="K36" s="34">
        <v>12.3</v>
      </c>
      <c r="L36" s="34">
        <v>57</v>
      </c>
      <c r="M36" s="34">
        <f t="shared" si="0"/>
        <v>102.40421052631579</v>
      </c>
      <c r="N36" s="34">
        <f t="shared" si="1"/>
        <v>105.66252631578949</v>
      </c>
    </row>
    <row r="37" spans="1:14" x14ac:dyDescent="0.2">
      <c r="A37" s="4">
        <v>5102</v>
      </c>
      <c r="B37" s="24">
        <v>4202</v>
      </c>
      <c r="C37" s="24" t="s">
        <v>34</v>
      </c>
      <c r="D37" s="25" t="s">
        <v>35</v>
      </c>
      <c r="E37" s="25"/>
      <c r="F37" s="25">
        <v>3</v>
      </c>
      <c r="G37" s="34">
        <v>8.59</v>
      </c>
      <c r="H37" s="34">
        <v>9.51</v>
      </c>
      <c r="I37" s="34">
        <v>56.9</v>
      </c>
      <c r="J37" s="34">
        <v>9.3000000000000007</v>
      </c>
      <c r="K37" s="34">
        <v>11.9</v>
      </c>
      <c r="L37" s="34">
        <v>59</v>
      </c>
      <c r="M37" s="34">
        <f t="shared" si="0"/>
        <v>126.84081355932204</v>
      </c>
      <c r="N37" s="34">
        <f t="shared" si="1"/>
        <v>130.73252033898305</v>
      </c>
    </row>
    <row r="38" spans="1:14" x14ac:dyDescent="0.2">
      <c r="A38" s="4">
        <v>5103</v>
      </c>
      <c r="B38" s="24">
        <v>4213</v>
      </c>
      <c r="C38" s="24" t="s">
        <v>20</v>
      </c>
      <c r="D38" s="25" t="s">
        <v>18</v>
      </c>
      <c r="E38" s="25" t="s">
        <v>19</v>
      </c>
      <c r="F38" s="25">
        <v>3</v>
      </c>
      <c r="G38" s="34">
        <v>7.74</v>
      </c>
      <c r="H38" s="34">
        <v>9.75</v>
      </c>
      <c r="I38" s="34">
        <v>56.7</v>
      </c>
      <c r="J38" s="34">
        <v>8.8000000000000007</v>
      </c>
      <c r="K38" s="34">
        <v>10.3</v>
      </c>
      <c r="L38" s="34">
        <v>56.6</v>
      </c>
      <c r="M38" s="34">
        <f t="shared" si="0"/>
        <v>119.13583038869258</v>
      </c>
      <c r="N38" s="34">
        <f t="shared" si="1"/>
        <v>123.46804240282685</v>
      </c>
    </row>
    <row r="39" spans="1:14" x14ac:dyDescent="0.2">
      <c r="A39" s="4">
        <v>5104</v>
      </c>
      <c r="B39" s="24">
        <v>4211</v>
      </c>
      <c r="C39" s="24" t="s">
        <v>41</v>
      </c>
      <c r="D39" s="25" t="s">
        <v>56</v>
      </c>
      <c r="E39" s="25" t="s">
        <v>57</v>
      </c>
      <c r="F39" s="25">
        <v>3</v>
      </c>
      <c r="G39" s="34">
        <v>7.46</v>
      </c>
      <c r="H39" s="34">
        <v>9.36</v>
      </c>
      <c r="I39" s="34">
        <v>55.8</v>
      </c>
      <c r="J39" s="34">
        <v>9.1</v>
      </c>
      <c r="K39" s="34">
        <v>13.4</v>
      </c>
      <c r="L39" s="34">
        <v>57.2</v>
      </c>
      <c r="M39" s="34">
        <f t="shared" si="0"/>
        <v>113.62153846153845</v>
      </c>
      <c r="N39" s="34">
        <f t="shared" si="1"/>
        <v>117.36588461538462</v>
      </c>
    </row>
    <row r="40" spans="1:14" x14ac:dyDescent="0.2">
      <c r="A40" s="4">
        <v>5105</v>
      </c>
      <c r="B40" s="24">
        <v>4204</v>
      </c>
      <c r="C40" s="24" t="s">
        <v>41</v>
      </c>
      <c r="D40" s="25" t="s">
        <v>40</v>
      </c>
      <c r="E40" s="25"/>
      <c r="F40" s="25">
        <v>3</v>
      </c>
      <c r="G40" s="34">
        <v>5.57</v>
      </c>
      <c r="H40" s="34">
        <v>9.6</v>
      </c>
      <c r="I40" s="34">
        <v>56</v>
      </c>
      <c r="J40" s="34">
        <v>9.1999999999999993</v>
      </c>
      <c r="K40" s="34">
        <v>13.9</v>
      </c>
      <c r="L40" s="34">
        <v>58.5</v>
      </c>
      <c r="M40" s="34">
        <f t="shared" si="0"/>
        <v>82.950153846153853</v>
      </c>
      <c r="N40" s="34">
        <f t="shared" si="1"/>
        <v>85.58947692307693</v>
      </c>
    </row>
    <row r="41" spans="1:14" x14ac:dyDescent="0.2">
      <c r="A41" s="4">
        <v>5106</v>
      </c>
      <c r="B41" s="24">
        <v>4209</v>
      </c>
      <c r="C41" s="24" t="s">
        <v>41</v>
      </c>
      <c r="D41" s="25" t="s">
        <v>52</v>
      </c>
      <c r="E41" s="25" t="s">
        <v>53</v>
      </c>
      <c r="F41" s="25">
        <v>3</v>
      </c>
      <c r="G41" s="34">
        <v>7.14</v>
      </c>
      <c r="H41" s="34">
        <v>9.52</v>
      </c>
      <c r="I41" s="34">
        <v>54.4</v>
      </c>
      <c r="J41" s="34">
        <v>8.8000000000000007</v>
      </c>
      <c r="K41" s="34">
        <v>14.8</v>
      </c>
      <c r="L41" s="34">
        <v>57.8</v>
      </c>
      <c r="M41" s="34">
        <f t="shared" si="0"/>
        <v>107.61882352941176</v>
      </c>
      <c r="N41" s="34">
        <f t="shared" si="1"/>
        <v>111.53223529411764</v>
      </c>
    </row>
    <row r="42" spans="1:14" x14ac:dyDescent="0.2">
      <c r="A42" s="4">
        <v>5107</v>
      </c>
      <c r="B42" s="24">
        <v>4212</v>
      </c>
      <c r="C42" s="24" t="s">
        <v>41</v>
      </c>
      <c r="D42" s="25" t="s">
        <v>58</v>
      </c>
      <c r="E42" s="25" t="s">
        <v>59</v>
      </c>
      <c r="F42" s="25">
        <v>3</v>
      </c>
      <c r="G42" s="34">
        <v>8.2200000000000006</v>
      </c>
      <c r="H42" s="34">
        <v>10</v>
      </c>
      <c r="I42" s="34">
        <v>55.8</v>
      </c>
      <c r="J42" s="34">
        <v>9.1</v>
      </c>
      <c r="K42" s="34">
        <v>13.6</v>
      </c>
      <c r="L42" s="34">
        <v>58.4</v>
      </c>
      <c r="M42" s="34">
        <f t="shared" si="0"/>
        <v>122.62438356164385</v>
      </c>
      <c r="N42" s="34">
        <f t="shared" si="1"/>
        <v>126.66541438356167</v>
      </c>
    </row>
    <row r="43" spans="1:14" x14ac:dyDescent="0.2">
      <c r="A43" s="4">
        <v>5108</v>
      </c>
      <c r="B43" s="24">
        <v>4207</v>
      </c>
      <c r="C43" s="24" t="s">
        <v>39</v>
      </c>
      <c r="D43" s="25" t="s">
        <v>48</v>
      </c>
      <c r="E43" s="25" t="s">
        <v>49</v>
      </c>
      <c r="F43" s="25">
        <v>3</v>
      </c>
      <c r="G43" s="34">
        <v>7.46</v>
      </c>
      <c r="H43" s="34">
        <v>9.6</v>
      </c>
      <c r="I43" s="34">
        <v>56.7</v>
      </c>
      <c r="J43" s="34">
        <v>9.1999999999999993</v>
      </c>
      <c r="K43" s="34">
        <v>13.1</v>
      </c>
      <c r="L43" s="34">
        <v>58.5</v>
      </c>
      <c r="M43" s="34">
        <f t="shared" si="0"/>
        <v>111.09661538461539</v>
      </c>
      <c r="N43" s="34">
        <f t="shared" si="1"/>
        <v>114.63150769230771</v>
      </c>
    </row>
    <row r="44" spans="1:14" x14ac:dyDescent="0.2">
      <c r="A44" s="4">
        <v>5109</v>
      </c>
      <c r="B44" s="24">
        <v>4214</v>
      </c>
      <c r="C44" s="24" t="s">
        <v>20</v>
      </c>
      <c r="D44" s="25" t="s">
        <v>23</v>
      </c>
      <c r="E44" s="25" t="s">
        <v>24</v>
      </c>
      <c r="F44" s="25">
        <v>3</v>
      </c>
      <c r="G44" s="34">
        <v>7.81</v>
      </c>
      <c r="H44" s="34">
        <v>9.5299999999999994</v>
      </c>
      <c r="I44" s="34">
        <v>55.3</v>
      </c>
      <c r="J44" s="34">
        <v>8.9</v>
      </c>
      <c r="K44" s="34">
        <v>11.7</v>
      </c>
      <c r="L44" s="34">
        <v>56.5</v>
      </c>
      <c r="M44" s="34">
        <f t="shared" si="0"/>
        <v>120.42605309734512</v>
      </c>
      <c r="N44" s="34">
        <f t="shared" si="1"/>
        <v>124.66833451327433</v>
      </c>
    </row>
    <row r="45" spans="1:14" x14ac:dyDescent="0.2">
      <c r="A45" s="4">
        <v>5110</v>
      </c>
      <c r="B45" s="24">
        <v>4201</v>
      </c>
      <c r="C45" s="24" t="s">
        <v>34</v>
      </c>
      <c r="D45" s="25" t="s">
        <v>33</v>
      </c>
      <c r="E45" s="25"/>
      <c r="F45" s="25">
        <v>3</v>
      </c>
      <c r="G45" s="34">
        <v>6.13</v>
      </c>
      <c r="H45" s="34">
        <v>9.61</v>
      </c>
      <c r="I45" s="34">
        <v>55.7</v>
      </c>
      <c r="J45" s="34">
        <v>8.9</v>
      </c>
      <c r="K45" s="34">
        <v>13.3</v>
      </c>
      <c r="L45" s="34">
        <v>57.6</v>
      </c>
      <c r="M45" s="34">
        <f t="shared" si="0"/>
        <v>92.716250000000002</v>
      </c>
      <c r="N45" s="34">
        <f t="shared" si="1"/>
        <v>95.982390625000008</v>
      </c>
    </row>
    <row r="46" spans="1:14" x14ac:dyDescent="0.2">
      <c r="A46" s="4">
        <v>5111</v>
      </c>
      <c r="B46" s="24">
        <v>4217</v>
      </c>
      <c r="C46" s="24" t="s">
        <v>20</v>
      </c>
      <c r="D46" s="25" t="s">
        <v>31</v>
      </c>
      <c r="E46" s="25" t="s">
        <v>32</v>
      </c>
      <c r="F46" s="25">
        <v>3</v>
      </c>
      <c r="G46" s="34">
        <v>6.99</v>
      </c>
      <c r="H46" s="34">
        <v>9.7799999999999994</v>
      </c>
      <c r="I46" s="34">
        <v>55.6</v>
      </c>
      <c r="J46" s="34">
        <v>8.8000000000000007</v>
      </c>
      <c r="K46" s="34">
        <v>11.7</v>
      </c>
      <c r="L46" s="34">
        <v>57.7</v>
      </c>
      <c r="M46" s="34">
        <f t="shared" si="0"/>
        <v>105.54051993067591</v>
      </c>
      <c r="N46" s="34">
        <f t="shared" si="1"/>
        <v>109.37835701906414</v>
      </c>
    </row>
    <row r="47" spans="1:14" x14ac:dyDescent="0.2">
      <c r="A47" s="4">
        <v>5112</v>
      </c>
      <c r="B47" s="24">
        <v>4206</v>
      </c>
      <c r="C47" s="24" t="s">
        <v>34</v>
      </c>
      <c r="D47" s="25" t="s">
        <v>46</v>
      </c>
      <c r="E47" s="25" t="s">
        <v>47</v>
      </c>
      <c r="F47" s="25">
        <v>3</v>
      </c>
      <c r="G47" s="34">
        <v>6.67</v>
      </c>
      <c r="H47" s="34">
        <v>9.5</v>
      </c>
      <c r="I47" s="34">
        <v>55.1</v>
      </c>
      <c r="J47" s="34">
        <v>9.1999999999999993</v>
      </c>
      <c r="K47" s="34">
        <v>13.2</v>
      </c>
      <c r="L47" s="34">
        <v>57.6</v>
      </c>
      <c r="M47" s="34">
        <f t="shared" si="0"/>
        <v>100.88374999999999</v>
      </c>
      <c r="N47" s="34">
        <f t="shared" si="1"/>
        <v>104.09368749999999</v>
      </c>
    </row>
    <row r="48" spans="1:14" x14ac:dyDescent="0.2">
      <c r="A48" s="4">
        <v>5113</v>
      </c>
      <c r="B48" s="24">
        <v>4210</v>
      </c>
      <c r="C48" s="24" t="s">
        <v>41</v>
      </c>
      <c r="D48" s="25" t="s">
        <v>54</v>
      </c>
      <c r="E48" s="25" t="s">
        <v>55</v>
      </c>
      <c r="F48" s="25">
        <v>3</v>
      </c>
      <c r="G48" s="34">
        <v>6.15</v>
      </c>
      <c r="H48" s="34">
        <v>9.35</v>
      </c>
      <c r="I48" s="34">
        <v>54.3</v>
      </c>
      <c r="J48" s="34">
        <v>9</v>
      </c>
      <c r="K48" s="34">
        <v>14.4</v>
      </c>
      <c r="L48" s="34">
        <v>56.7</v>
      </c>
      <c r="M48" s="34">
        <f t="shared" si="0"/>
        <v>94.495238095238108</v>
      </c>
      <c r="N48" s="34">
        <f t="shared" si="1"/>
        <v>97.716666666666683</v>
      </c>
    </row>
    <row r="49" spans="1:14" x14ac:dyDescent="0.2">
      <c r="A49" s="4">
        <v>5114</v>
      </c>
      <c r="B49" s="24">
        <v>4215</v>
      </c>
      <c r="C49" s="24" t="s">
        <v>20</v>
      </c>
      <c r="D49" s="25" t="s">
        <v>25</v>
      </c>
      <c r="E49" s="25"/>
      <c r="F49" s="25">
        <v>3</v>
      </c>
      <c r="G49" s="34">
        <v>5.29</v>
      </c>
      <c r="H49" s="34">
        <v>9.32</v>
      </c>
      <c r="I49" s="34">
        <v>51.7</v>
      </c>
      <c r="J49" s="34">
        <v>8.9</v>
      </c>
      <c r="K49" s="34">
        <v>12.7</v>
      </c>
      <c r="L49" s="34">
        <v>56.6</v>
      </c>
      <c r="M49" s="34">
        <f t="shared" si="0"/>
        <v>81.424876325088334</v>
      </c>
      <c r="N49" s="34">
        <f t="shared" si="1"/>
        <v>84.293252650176683</v>
      </c>
    </row>
    <row r="50" spans="1:14" x14ac:dyDescent="0.2">
      <c r="A50" s="4">
        <v>5115</v>
      </c>
      <c r="B50" s="24">
        <v>4205</v>
      </c>
      <c r="C50" s="24" t="s">
        <v>39</v>
      </c>
      <c r="D50" s="25" t="s">
        <v>44</v>
      </c>
      <c r="E50" s="25" t="s">
        <v>45</v>
      </c>
      <c r="F50" s="25">
        <v>3</v>
      </c>
      <c r="G50" s="34">
        <v>7.49</v>
      </c>
      <c r="H50" s="34">
        <v>9.73</v>
      </c>
      <c r="I50" s="34">
        <v>54.8</v>
      </c>
      <c r="J50" s="34">
        <v>8.9</v>
      </c>
      <c r="K50" s="34">
        <v>13.3</v>
      </c>
      <c r="L50" s="34">
        <v>57.7</v>
      </c>
      <c r="M50" s="34">
        <f t="shared" si="0"/>
        <v>113.08991334488735</v>
      </c>
      <c r="N50" s="34">
        <f t="shared" si="1"/>
        <v>117.07376256499134</v>
      </c>
    </row>
    <row r="51" spans="1:14" x14ac:dyDescent="0.2">
      <c r="A51" s="4">
        <v>5116</v>
      </c>
      <c r="B51" s="24">
        <v>4216</v>
      </c>
      <c r="C51" s="24" t="s">
        <v>20</v>
      </c>
      <c r="D51" s="25" t="s">
        <v>28</v>
      </c>
      <c r="E51" s="25" t="s">
        <v>29</v>
      </c>
      <c r="F51" s="25">
        <v>3</v>
      </c>
      <c r="G51" s="34">
        <v>7.19</v>
      </c>
      <c r="H51" s="34">
        <v>9.49</v>
      </c>
      <c r="I51" s="34">
        <v>54.3</v>
      </c>
      <c r="J51" s="34">
        <v>8.8000000000000007</v>
      </c>
      <c r="K51" s="34">
        <v>11.6</v>
      </c>
      <c r="L51" s="34">
        <v>55.6</v>
      </c>
      <c r="M51" s="34">
        <f t="shared" si="0"/>
        <v>112.66057553956836</v>
      </c>
      <c r="N51" s="34">
        <f t="shared" si="1"/>
        <v>116.75732374100721</v>
      </c>
    </row>
    <row r="52" spans="1:14" x14ac:dyDescent="0.2">
      <c r="A52" s="4">
        <v>5117</v>
      </c>
      <c r="B52" s="24">
        <v>4208</v>
      </c>
      <c r="C52" s="24" t="s">
        <v>34</v>
      </c>
      <c r="D52" s="25" t="s">
        <v>50</v>
      </c>
      <c r="E52" s="25" t="s">
        <v>51</v>
      </c>
      <c r="F52" s="25">
        <v>3</v>
      </c>
      <c r="G52" s="34">
        <v>8.33</v>
      </c>
      <c r="H52" s="34">
        <v>9.89</v>
      </c>
      <c r="I52" s="34">
        <v>57.7</v>
      </c>
      <c r="J52" s="34">
        <v>9.1999999999999993</v>
      </c>
      <c r="K52" s="34">
        <v>13.1</v>
      </c>
      <c r="L52" s="34">
        <v>59.3</v>
      </c>
      <c r="M52" s="34">
        <f t="shared" si="0"/>
        <v>122.37935919055649</v>
      </c>
      <c r="N52" s="34">
        <f t="shared" si="1"/>
        <v>126.2732478920742</v>
      </c>
    </row>
  </sheetData>
  <autoFilter ref="A1:N1" xr:uid="{AD9DEE72-D40A-45AA-8A26-B0B4E287005C}"/>
  <printOptions horizontalCentered="1" verticalCentered="1"/>
  <pageMargins left="0" right="0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78D7-CCD3-40DB-8FA2-CB6E91683F34}">
  <dimension ref="A1:N24"/>
  <sheetViews>
    <sheetView tabSelected="1" workbookViewId="0">
      <selection activeCell="E2" sqref="E2"/>
    </sheetView>
  </sheetViews>
  <sheetFormatPr defaultColWidth="5.42578125" defaultRowHeight="12.75" x14ac:dyDescent="0.2"/>
  <cols>
    <col min="1" max="1" width="6.28515625" bestFit="1" customWidth="1"/>
    <col min="2" max="2" width="6" bestFit="1" customWidth="1"/>
    <col min="3" max="3" width="10" bestFit="1" customWidth="1"/>
    <col min="4" max="4" width="34.85546875" bestFit="1" customWidth="1"/>
    <col min="5" max="5" width="8.5703125" bestFit="1" customWidth="1"/>
    <col min="6" max="6" width="11.85546875" bestFit="1" customWidth="1"/>
    <col min="7" max="7" width="10.140625" bestFit="1" customWidth="1"/>
    <col min="8" max="8" width="8.28515625" bestFit="1" customWidth="1"/>
    <col min="9" max="10" width="7.85546875" bestFit="1" customWidth="1"/>
    <col min="11" max="11" width="10.28515625" bestFit="1" customWidth="1"/>
    <col min="12" max="12" width="9.42578125" bestFit="1" customWidth="1"/>
    <col min="14" max="14" width="53.85546875" customWidth="1"/>
  </cols>
  <sheetData>
    <row r="1" spans="1:14" x14ac:dyDescent="0.2">
      <c r="A1" s="22" t="s">
        <v>60</v>
      </c>
      <c r="B1" s="22" t="s">
        <v>5</v>
      </c>
      <c r="C1" s="23" t="s">
        <v>4</v>
      </c>
      <c r="D1" s="23" t="s">
        <v>7</v>
      </c>
      <c r="E1" s="23" t="s">
        <v>65</v>
      </c>
      <c r="F1" s="23" t="s">
        <v>66</v>
      </c>
      <c r="G1" s="23" t="s">
        <v>67</v>
      </c>
      <c r="H1" s="23" t="s">
        <v>62</v>
      </c>
      <c r="I1" s="23" t="s">
        <v>63</v>
      </c>
      <c r="J1" s="23" t="s">
        <v>64</v>
      </c>
      <c r="K1" s="23" t="s">
        <v>84</v>
      </c>
      <c r="L1" s="23" t="s">
        <v>85</v>
      </c>
      <c r="N1" s="48" t="s">
        <v>158</v>
      </c>
    </row>
    <row r="2" spans="1:14" x14ac:dyDescent="0.2">
      <c r="A2" s="24">
        <v>4201</v>
      </c>
      <c r="B2" s="24" t="s">
        <v>34</v>
      </c>
      <c r="C2" s="25" t="s">
        <v>33</v>
      </c>
      <c r="D2" s="25"/>
      <c r="E2" s="34">
        <v>6.44</v>
      </c>
      <c r="F2" s="34">
        <v>9.8833333299999993</v>
      </c>
      <c r="G2" s="34">
        <v>55.2</v>
      </c>
      <c r="H2" s="34">
        <v>9.0333333299999996</v>
      </c>
      <c r="I2" s="34">
        <v>13.3666667</v>
      </c>
      <c r="J2" s="34">
        <v>58.533333300000002</v>
      </c>
      <c r="K2" s="34">
        <v>95.816458999999995</v>
      </c>
      <c r="L2" s="34">
        <v>99.044286</v>
      </c>
    </row>
    <row r="3" spans="1:14" x14ac:dyDescent="0.2">
      <c r="A3" s="24">
        <v>4202</v>
      </c>
      <c r="B3" s="24" t="s">
        <v>34</v>
      </c>
      <c r="C3" s="25" t="s">
        <v>35</v>
      </c>
      <c r="D3" s="25"/>
      <c r="E3" s="34">
        <v>8.8833333299999993</v>
      </c>
      <c r="F3" s="34">
        <v>9.8033333299999992</v>
      </c>
      <c r="G3" s="34">
        <v>57.433333300000001</v>
      </c>
      <c r="H3" s="34">
        <v>9.3666666700000007</v>
      </c>
      <c r="I3" s="34">
        <v>12.6333333</v>
      </c>
      <c r="J3" s="34">
        <v>59.3333333</v>
      </c>
      <c r="K3" s="34">
        <v>130.42521199999999</v>
      </c>
      <c r="L3" s="34">
        <v>134.325399</v>
      </c>
      <c r="N3" s="49" t="s">
        <v>159</v>
      </c>
    </row>
    <row r="4" spans="1:14" x14ac:dyDescent="0.2">
      <c r="A4" s="24">
        <v>4203</v>
      </c>
      <c r="B4" s="24" t="s">
        <v>39</v>
      </c>
      <c r="C4" s="25" t="s">
        <v>37</v>
      </c>
      <c r="D4" s="25" t="s">
        <v>38</v>
      </c>
      <c r="E4" s="34">
        <v>7.18</v>
      </c>
      <c r="F4" s="34">
        <v>9.58</v>
      </c>
      <c r="G4" s="34">
        <v>54.5</v>
      </c>
      <c r="H4" s="34">
        <v>9.1999999999999993</v>
      </c>
      <c r="I4" s="34">
        <v>12.7666667</v>
      </c>
      <c r="J4" s="34">
        <v>57.133333299999997</v>
      </c>
      <c r="K4" s="34">
        <v>109.487156</v>
      </c>
      <c r="L4" s="34">
        <v>112.96376600000001</v>
      </c>
      <c r="N4" s="49" t="s">
        <v>160</v>
      </c>
    </row>
    <row r="5" spans="1:14" x14ac:dyDescent="0.2">
      <c r="A5" s="24">
        <v>4204</v>
      </c>
      <c r="B5" s="24" t="s">
        <v>41</v>
      </c>
      <c r="C5" s="25" t="s">
        <v>40</v>
      </c>
      <c r="D5" s="25"/>
      <c r="E5" s="34">
        <v>6.1066666700000001</v>
      </c>
      <c r="F5" s="34">
        <v>9.15</v>
      </c>
      <c r="G5" s="34">
        <v>53.733333299999998</v>
      </c>
      <c r="H5" s="34">
        <v>9.1</v>
      </c>
      <c r="I5" s="34">
        <v>13.9</v>
      </c>
      <c r="J5" s="34">
        <v>57.7</v>
      </c>
      <c r="K5" s="34">
        <v>92.245819999999995</v>
      </c>
      <c r="L5" s="34">
        <v>95.294606999999999</v>
      </c>
      <c r="N5" s="49" t="s">
        <v>161</v>
      </c>
    </row>
    <row r="6" spans="1:14" x14ac:dyDescent="0.2">
      <c r="A6" s="24">
        <v>4205</v>
      </c>
      <c r="B6" s="24" t="s">
        <v>39</v>
      </c>
      <c r="C6" s="25" t="s">
        <v>44</v>
      </c>
      <c r="D6" s="25" t="s">
        <v>45</v>
      </c>
      <c r="E6" s="34">
        <v>7.6933333299999997</v>
      </c>
      <c r="F6" s="34">
        <v>9.4266666699999995</v>
      </c>
      <c r="G6" s="34">
        <v>55</v>
      </c>
      <c r="H6" s="34">
        <v>8.7666666699999993</v>
      </c>
      <c r="I6" s="34">
        <v>12.966666699999999</v>
      </c>
      <c r="J6" s="34">
        <v>57.533333300000002</v>
      </c>
      <c r="K6" s="34">
        <v>116.507001</v>
      </c>
      <c r="L6" s="34">
        <v>120.775823</v>
      </c>
      <c r="N6" s="49" t="s">
        <v>162</v>
      </c>
    </row>
    <row r="7" spans="1:14" x14ac:dyDescent="0.2">
      <c r="A7" s="24">
        <v>4206</v>
      </c>
      <c r="B7" s="24" t="s">
        <v>34</v>
      </c>
      <c r="C7" s="25" t="s">
        <v>46</v>
      </c>
      <c r="D7" s="25" t="s">
        <v>47</v>
      </c>
      <c r="E7" s="34">
        <v>7.4133333300000004</v>
      </c>
      <c r="F7" s="34">
        <v>9.5366666700000007</v>
      </c>
      <c r="G7" s="34">
        <v>55.766666700000002</v>
      </c>
      <c r="H7" s="34">
        <v>9.0333333299999996</v>
      </c>
      <c r="I7" s="34">
        <v>12.8666667</v>
      </c>
      <c r="J7" s="34">
        <v>58.266666700000002</v>
      </c>
      <c r="K7" s="34">
        <v>110.798314</v>
      </c>
      <c r="L7" s="34">
        <v>114.537347</v>
      </c>
      <c r="N7" s="49" t="s">
        <v>163</v>
      </c>
    </row>
    <row r="8" spans="1:14" x14ac:dyDescent="0.2">
      <c r="A8" s="24">
        <v>4207</v>
      </c>
      <c r="B8" s="24" t="s">
        <v>39</v>
      </c>
      <c r="C8" s="25" t="s">
        <v>48</v>
      </c>
      <c r="D8" s="25" t="s">
        <v>49</v>
      </c>
      <c r="E8" s="34">
        <v>7.5866666699999996</v>
      </c>
      <c r="F8" s="34">
        <v>9.3633333299999997</v>
      </c>
      <c r="G8" s="34">
        <v>55.8</v>
      </c>
      <c r="H8" s="34">
        <v>9</v>
      </c>
      <c r="I8" s="34">
        <v>12.8</v>
      </c>
      <c r="J8" s="34">
        <v>58.466666699999998</v>
      </c>
      <c r="K8" s="34">
        <v>113.05097600000001</v>
      </c>
      <c r="L8" s="34">
        <v>116.903181</v>
      </c>
      <c r="N8" s="49" t="s">
        <v>164</v>
      </c>
    </row>
    <row r="9" spans="1:14" x14ac:dyDescent="0.2">
      <c r="A9" s="24">
        <v>4208</v>
      </c>
      <c r="B9" s="24" t="s">
        <v>34</v>
      </c>
      <c r="C9" s="25" t="s">
        <v>50</v>
      </c>
      <c r="D9" s="25" t="s">
        <v>51</v>
      </c>
      <c r="E9" s="34">
        <v>8.76</v>
      </c>
      <c r="F9" s="34">
        <v>9.8866666700000003</v>
      </c>
      <c r="G9" s="34">
        <v>57</v>
      </c>
      <c r="H9" s="34">
        <v>9.06666667</v>
      </c>
      <c r="I9" s="34">
        <v>12.7333333</v>
      </c>
      <c r="J9" s="34">
        <v>59.433333300000001</v>
      </c>
      <c r="K9" s="34">
        <v>128.341645</v>
      </c>
      <c r="L9" s="34">
        <v>132.62421699999999</v>
      </c>
      <c r="N9" s="49" t="s">
        <v>165</v>
      </c>
    </row>
    <row r="10" spans="1:14" x14ac:dyDescent="0.2">
      <c r="A10" s="24">
        <v>4209</v>
      </c>
      <c r="B10" s="24" t="s">
        <v>41</v>
      </c>
      <c r="C10" s="25" t="s">
        <v>52</v>
      </c>
      <c r="D10" s="25" t="s">
        <v>53</v>
      </c>
      <c r="E10" s="34">
        <v>6.5966666700000003</v>
      </c>
      <c r="F10" s="34">
        <v>9.51</v>
      </c>
      <c r="G10" s="34">
        <v>54.6666667</v>
      </c>
      <c r="H10" s="34">
        <v>8.8000000000000007</v>
      </c>
      <c r="I10" s="34">
        <v>14.466666699999999</v>
      </c>
      <c r="J10" s="34">
        <v>58</v>
      </c>
      <c r="K10" s="34">
        <v>99.106603000000007</v>
      </c>
      <c r="L10" s="34">
        <v>102.714068</v>
      </c>
      <c r="N10" s="49" t="s">
        <v>166</v>
      </c>
    </row>
    <row r="11" spans="1:14" x14ac:dyDescent="0.2">
      <c r="A11" s="24">
        <v>4210</v>
      </c>
      <c r="B11" s="24" t="s">
        <v>41</v>
      </c>
      <c r="C11" s="25" t="s">
        <v>54</v>
      </c>
      <c r="D11" s="25" t="s">
        <v>55</v>
      </c>
      <c r="E11" s="34">
        <v>6.1</v>
      </c>
      <c r="F11" s="34">
        <v>9.3333333300000003</v>
      </c>
      <c r="G11" s="34">
        <v>54.066666699999999</v>
      </c>
      <c r="H11" s="34">
        <v>8.9</v>
      </c>
      <c r="I11" s="34">
        <v>14.6</v>
      </c>
      <c r="J11" s="34">
        <v>57.066666699999999</v>
      </c>
      <c r="K11" s="34">
        <v>93.113716999999994</v>
      </c>
      <c r="L11" s="34">
        <v>96.387047999999993</v>
      </c>
    </row>
    <row r="12" spans="1:14" ht="15" x14ac:dyDescent="0.25">
      <c r="A12" s="24">
        <v>4211</v>
      </c>
      <c r="B12" s="24" t="s">
        <v>41</v>
      </c>
      <c r="C12" s="25" t="s">
        <v>56</v>
      </c>
      <c r="D12" s="25" t="s">
        <v>57</v>
      </c>
      <c r="E12" s="34">
        <v>7.84</v>
      </c>
      <c r="F12" s="34">
        <v>9.2566666699999995</v>
      </c>
      <c r="G12" s="34">
        <v>55.5</v>
      </c>
      <c r="H12" s="34">
        <v>9.06666667</v>
      </c>
      <c r="I12" s="34">
        <v>13.8666667</v>
      </c>
      <c r="J12" s="34">
        <v>57.8</v>
      </c>
      <c r="K12" s="34">
        <v>118.13924400000001</v>
      </c>
      <c r="L12" s="34">
        <v>122.078534</v>
      </c>
      <c r="N12" s="50" t="s">
        <v>167</v>
      </c>
    </row>
    <row r="13" spans="1:14" x14ac:dyDescent="0.2">
      <c r="A13" s="24">
        <v>4212</v>
      </c>
      <c r="B13" s="24" t="s">
        <v>41</v>
      </c>
      <c r="C13" s="25" t="s">
        <v>58</v>
      </c>
      <c r="D13" s="25" t="s">
        <v>59</v>
      </c>
      <c r="E13" s="34">
        <v>7.4666666700000004</v>
      </c>
      <c r="F13" s="34">
        <v>9.81666667</v>
      </c>
      <c r="G13" s="34">
        <v>54.4</v>
      </c>
      <c r="H13" s="34">
        <v>9.06666667</v>
      </c>
      <c r="I13" s="34">
        <v>13.433333299999999</v>
      </c>
      <c r="J13" s="34">
        <v>57.733333299999998</v>
      </c>
      <c r="K13" s="34">
        <v>112.65006700000001</v>
      </c>
      <c r="L13" s="34">
        <v>116.401259</v>
      </c>
      <c r="N13" s="53" t="s">
        <v>168</v>
      </c>
    </row>
    <row r="14" spans="1:14" x14ac:dyDescent="0.2">
      <c r="A14" s="24">
        <v>4213</v>
      </c>
      <c r="B14" s="24" t="s">
        <v>20</v>
      </c>
      <c r="C14" s="25" t="s">
        <v>18</v>
      </c>
      <c r="D14" s="25" t="s">
        <v>19</v>
      </c>
      <c r="E14" s="34">
        <v>7.61</v>
      </c>
      <c r="F14" s="34">
        <v>9.68</v>
      </c>
      <c r="G14" s="34">
        <v>56.6666667</v>
      </c>
      <c r="H14" s="34">
        <v>8.6999999999999993</v>
      </c>
      <c r="I14" s="34">
        <v>11.3666667</v>
      </c>
      <c r="J14" s="34">
        <v>58.266666700000002</v>
      </c>
      <c r="K14" s="34">
        <v>113.860389</v>
      </c>
      <c r="L14" s="34">
        <v>118.12736700000001</v>
      </c>
      <c r="N14" s="54"/>
    </row>
    <row r="15" spans="1:14" x14ac:dyDescent="0.2">
      <c r="A15" s="24">
        <v>4214</v>
      </c>
      <c r="B15" s="24" t="s">
        <v>20</v>
      </c>
      <c r="C15" s="25" t="s">
        <v>23</v>
      </c>
      <c r="D15" s="25" t="s">
        <v>24</v>
      </c>
      <c r="E15" s="34">
        <v>5.29</v>
      </c>
      <c r="F15" s="34">
        <v>9.2033333299999995</v>
      </c>
      <c r="G15" s="34">
        <v>52.7</v>
      </c>
      <c r="H15" s="34">
        <v>8.6666666699999997</v>
      </c>
      <c r="I15" s="34">
        <v>12.033333300000001</v>
      </c>
      <c r="J15" s="34">
        <v>55.766666700000002</v>
      </c>
      <c r="K15" s="34">
        <v>82.369251000000006</v>
      </c>
      <c r="L15" s="34">
        <v>85.435334999999995</v>
      </c>
      <c r="N15" s="54"/>
    </row>
    <row r="16" spans="1:14" x14ac:dyDescent="0.2">
      <c r="A16" s="24">
        <v>4215</v>
      </c>
      <c r="B16" s="24" t="s">
        <v>20</v>
      </c>
      <c r="C16" s="25" t="s">
        <v>25</v>
      </c>
      <c r="D16" s="25"/>
      <c r="E16" s="34">
        <v>6.83</v>
      </c>
      <c r="F16" s="34">
        <v>9.5833333300000003</v>
      </c>
      <c r="G16" s="34">
        <v>53.433333300000001</v>
      </c>
      <c r="H16" s="34">
        <v>8.7666666699999993</v>
      </c>
      <c r="I16" s="34">
        <v>11.533333300000001</v>
      </c>
      <c r="J16" s="34">
        <v>57.3</v>
      </c>
      <c r="K16" s="34">
        <v>103.713882</v>
      </c>
      <c r="L16" s="34">
        <v>107.534408</v>
      </c>
      <c r="N16" s="54"/>
    </row>
    <row r="17" spans="1:14" x14ac:dyDescent="0.2">
      <c r="A17" s="24">
        <v>4216</v>
      </c>
      <c r="B17" s="24" t="s">
        <v>20</v>
      </c>
      <c r="C17" s="25" t="s">
        <v>28</v>
      </c>
      <c r="D17" s="25" t="s">
        <v>29</v>
      </c>
      <c r="E17" s="34">
        <v>8.4733333300000009</v>
      </c>
      <c r="F17" s="34">
        <v>9.6999999999999993</v>
      </c>
      <c r="G17" s="34">
        <v>54.266666700000002</v>
      </c>
      <c r="H17" s="34">
        <v>8.6999999999999993</v>
      </c>
      <c r="I17" s="34">
        <v>11.566666700000001</v>
      </c>
      <c r="J17" s="34">
        <v>56.133333299999997</v>
      </c>
      <c r="K17" s="34">
        <v>131.424848</v>
      </c>
      <c r="L17" s="34">
        <v>136.36460500000001</v>
      </c>
      <c r="N17" s="54"/>
    </row>
    <row r="18" spans="1:14" x14ac:dyDescent="0.2">
      <c r="A18" s="24">
        <v>4217</v>
      </c>
      <c r="B18" s="24" t="s">
        <v>20</v>
      </c>
      <c r="C18" s="25" t="s">
        <v>31</v>
      </c>
      <c r="D18" s="25" t="s">
        <v>32</v>
      </c>
      <c r="E18" s="34">
        <v>8.09</v>
      </c>
      <c r="F18" s="34">
        <v>9.93333333</v>
      </c>
      <c r="G18" s="34">
        <v>56.566666699999999</v>
      </c>
      <c r="H18" s="34">
        <v>8.6999999999999993</v>
      </c>
      <c r="I18" s="34">
        <v>11.1333333</v>
      </c>
      <c r="J18" s="34">
        <v>58.933333300000001</v>
      </c>
      <c r="K18" s="34">
        <v>119.46559999999999</v>
      </c>
      <c r="L18" s="34">
        <v>123.94936199999999</v>
      </c>
      <c r="N18" s="54"/>
    </row>
    <row r="19" spans="1:14" x14ac:dyDescent="0.2">
      <c r="N19" s="55" t="s">
        <v>169</v>
      </c>
    </row>
    <row r="20" spans="1:14" x14ac:dyDescent="0.2">
      <c r="D20" s="10" t="s">
        <v>78</v>
      </c>
      <c r="E20" s="47">
        <v>7.3152939999999997</v>
      </c>
      <c r="F20" s="47">
        <v>9.5674510000000001</v>
      </c>
      <c r="G20" s="47">
        <v>55.1</v>
      </c>
      <c r="H20" s="47">
        <v>8.9372550000000004</v>
      </c>
      <c r="I20" s="47">
        <v>12.82549</v>
      </c>
      <c r="J20" s="47">
        <v>57.847059999999999</v>
      </c>
      <c r="K20" s="47">
        <v>110.0304</v>
      </c>
      <c r="L20" s="47">
        <v>113.8506</v>
      </c>
      <c r="N20" s="56"/>
    </row>
    <row r="21" spans="1:14" x14ac:dyDescent="0.2">
      <c r="D21" s="10" t="s">
        <v>70</v>
      </c>
      <c r="E21" s="47">
        <v>1.5226999999999999</v>
      </c>
      <c r="F21" s="47">
        <v>0.51019999999999999</v>
      </c>
      <c r="G21" s="47">
        <v>2.4649999999999999</v>
      </c>
      <c r="H21" s="47">
        <v>0.16309999999999999</v>
      </c>
      <c r="I21" s="47">
        <v>0.92810000000000004</v>
      </c>
      <c r="J21" s="47">
        <v>1.0857000000000001</v>
      </c>
      <c r="K21" s="47">
        <v>22.446999999999999</v>
      </c>
      <c r="L21" s="47">
        <v>23.236000000000001</v>
      </c>
      <c r="N21" s="57"/>
    </row>
    <row r="22" spans="1:14" x14ac:dyDescent="0.2">
      <c r="D22" s="10" t="s">
        <v>74</v>
      </c>
      <c r="E22" s="10">
        <v>1.5E-3</v>
      </c>
      <c r="F22" s="10">
        <v>6.4600000000000005E-2</v>
      </c>
      <c r="G22" s="10">
        <v>2.0500000000000001E-2</v>
      </c>
      <c r="H22" s="10" t="s">
        <v>110</v>
      </c>
      <c r="I22" s="10" t="s">
        <v>110</v>
      </c>
      <c r="J22" s="10" t="s">
        <v>110</v>
      </c>
      <c r="K22" s="10">
        <v>2.7000000000000001E-3</v>
      </c>
      <c r="L22" s="10">
        <v>2.8E-3</v>
      </c>
    </row>
    <row r="23" spans="1:14" x14ac:dyDescent="0.2">
      <c r="D23" s="10" t="s">
        <v>76</v>
      </c>
      <c r="E23" s="10">
        <v>12.51567</v>
      </c>
      <c r="F23" s="10">
        <v>3.2064699999999999</v>
      </c>
      <c r="G23" s="10">
        <v>2.689835</v>
      </c>
      <c r="H23" s="10">
        <v>1.0974520000000001</v>
      </c>
      <c r="I23" s="10">
        <v>4.3511990000000003</v>
      </c>
      <c r="J23" s="10">
        <v>1.128466</v>
      </c>
      <c r="K23" s="10">
        <v>12.26641</v>
      </c>
      <c r="L23" s="10">
        <v>12.271509999999999</v>
      </c>
      <c r="N23" s="49" t="s">
        <v>170</v>
      </c>
    </row>
    <row r="24" spans="1:14" x14ac:dyDescent="0.2">
      <c r="D24" s="10" t="s">
        <v>80</v>
      </c>
      <c r="E24" s="10">
        <v>2.0369299999999999</v>
      </c>
      <c r="F24" s="10">
        <v>2.0369299999999999</v>
      </c>
      <c r="G24" s="10">
        <v>2.0369299999999999</v>
      </c>
      <c r="H24" s="10">
        <v>2.0369299999999999</v>
      </c>
      <c r="I24" s="10">
        <v>2.0369299999999999</v>
      </c>
      <c r="J24" s="10">
        <v>2.0369299999999999</v>
      </c>
      <c r="K24" s="10">
        <v>2.0369299999999999</v>
      </c>
      <c r="L24" s="10">
        <v>2.0369299999999999</v>
      </c>
    </row>
  </sheetData>
  <autoFilter ref="A1:L1" xr:uid="{C49F78D7-CCD3-40DB-8FA2-CB6E91683F34}"/>
  <mergeCells count="2">
    <mergeCell ref="N13:N18"/>
    <mergeCell ref="N19:N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B5B9-1BE4-437E-AE97-17003E5F5E5C}">
  <dimension ref="A1:O24"/>
  <sheetViews>
    <sheetView workbookViewId="0">
      <selection activeCell="B4" sqref="B4"/>
    </sheetView>
  </sheetViews>
  <sheetFormatPr defaultRowHeight="12.75" x14ac:dyDescent="0.2"/>
  <cols>
    <col min="1" max="1" width="10.85546875" customWidth="1"/>
    <col min="2" max="2" width="9.85546875" bestFit="1" customWidth="1"/>
    <col min="3" max="3" width="9.28515625" bestFit="1" customWidth="1"/>
    <col min="4" max="4" width="9.5703125" customWidth="1"/>
    <col min="5" max="5" width="10.42578125" bestFit="1" customWidth="1"/>
    <col min="6" max="8" width="9.28515625" bestFit="1" customWidth="1"/>
    <col min="10" max="13" width="9.28515625" bestFit="1" customWidth="1"/>
    <col min="257" max="257" width="10.85546875" customWidth="1"/>
    <col min="258" max="258" width="9.85546875" bestFit="1" customWidth="1"/>
    <col min="259" max="259" width="9.28515625" bestFit="1" customWidth="1"/>
    <col min="260" max="260" width="9.5703125" customWidth="1"/>
    <col min="261" max="261" width="10.42578125" bestFit="1" customWidth="1"/>
    <col min="262" max="264" width="9.28515625" bestFit="1" customWidth="1"/>
    <col min="266" max="269" width="9.28515625" bestFit="1" customWidth="1"/>
    <col min="513" max="513" width="10.85546875" customWidth="1"/>
    <col min="514" max="514" width="9.85546875" bestFit="1" customWidth="1"/>
    <col min="515" max="515" width="9.28515625" bestFit="1" customWidth="1"/>
    <col min="516" max="516" width="9.5703125" customWidth="1"/>
    <col min="517" max="517" width="10.42578125" bestFit="1" customWidth="1"/>
    <col min="518" max="520" width="9.28515625" bestFit="1" customWidth="1"/>
    <col min="522" max="525" width="9.28515625" bestFit="1" customWidth="1"/>
    <col min="769" max="769" width="10.85546875" customWidth="1"/>
    <col min="770" max="770" width="9.85546875" bestFit="1" customWidth="1"/>
    <col min="771" max="771" width="9.28515625" bestFit="1" customWidth="1"/>
    <col min="772" max="772" width="9.5703125" customWidth="1"/>
    <col min="773" max="773" width="10.42578125" bestFit="1" customWidth="1"/>
    <col min="774" max="776" width="9.28515625" bestFit="1" customWidth="1"/>
    <col min="778" max="781" width="9.28515625" bestFit="1" customWidth="1"/>
    <col min="1025" max="1025" width="10.85546875" customWidth="1"/>
    <col min="1026" max="1026" width="9.85546875" bestFit="1" customWidth="1"/>
    <col min="1027" max="1027" width="9.28515625" bestFit="1" customWidth="1"/>
    <col min="1028" max="1028" width="9.5703125" customWidth="1"/>
    <col min="1029" max="1029" width="10.42578125" bestFit="1" customWidth="1"/>
    <col min="1030" max="1032" width="9.28515625" bestFit="1" customWidth="1"/>
    <col min="1034" max="1037" width="9.28515625" bestFit="1" customWidth="1"/>
    <col min="1281" max="1281" width="10.85546875" customWidth="1"/>
    <col min="1282" max="1282" width="9.85546875" bestFit="1" customWidth="1"/>
    <col min="1283" max="1283" width="9.28515625" bestFit="1" customWidth="1"/>
    <col min="1284" max="1284" width="9.5703125" customWidth="1"/>
    <col min="1285" max="1285" width="10.42578125" bestFit="1" customWidth="1"/>
    <col min="1286" max="1288" width="9.28515625" bestFit="1" customWidth="1"/>
    <col min="1290" max="1293" width="9.28515625" bestFit="1" customWidth="1"/>
    <col min="1537" max="1537" width="10.85546875" customWidth="1"/>
    <col min="1538" max="1538" width="9.85546875" bestFit="1" customWidth="1"/>
    <col min="1539" max="1539" width="9.28515625" bestFit="1" customWidth="1"/>
    <col min="1540" max="1540" width="9.5703125" customWidth="1"/>
    <col min="1541" max="1541" width="10.42578125" bestFit="1" customWidth="1"/>
    <col min="1542" max="1544" width="9.28515625" bestFit="1" customWidth="1"/>
    <col min="1546" max="1549" width="9.28515625" bestFit="1" customWidth="1"/>
    <col min="1793" max="1793" width="10.85546875" customWidth="1"/>
    <col min="1794" max="1794" width="9.85546875" bestFit="1" customWidth="1"/>
    <col min="1795" max="1795" width="9.28515625" bestFit="1" customWidth="1"/>
    <col min="1796" max="1796" width="9.5703125" customWidth="1"/>
    <col min="1797" max="1797" width="10.42578125" bestFit="1" customWidth="1"/>
    <col min="1798" max="1800" width="9.28515625" bestFit="1" customWidth="1"/>
    <col min="1802" max="1805" width="9.28515625" bestFit="1" customWidth="1"/>
    <col min="2049" max="2049" width="10.85546875" customWidth="1"/>
    <col min="2050" max="2050" width="9.85546875" bestFit="1" customWidth="1"/>
    <col min="2051" max="2051" width="9.28515625" bestFit="1" customWidth="1"/>
    <col min="2052" max="2052" width="9.5703125" customWidth="1"/>
    <col min="2053" max="2053" width="10.42578125" bestFit="1" customWidth="1"/>
    <col min="2054" max="2056" width="9.28515625" bestFit="1" customWidth="1"/>
    <col min="2058" max="2061" width="9.28515625" bestFit="1" customWidth="1"/>
    <col min="2305" max="2305" width="10.85546875" customWidth="1"/>
    <col min="2306" max="2306" width="9.85546875" bestFit="1" customWidth="1"/>
    <col min="2307" max="2307" width="9.28515625" bestFit="1" customWidth="1"/>
    <col min="2308" max="2308" width="9.5703125" customWidth="1"/>
    <col min="2309" max="2309" width="10.42578125" bestFit="1" customWidth="1"/>
    <col min="2310" max="2312" width="9.28515625" bestFit="1" customWidth="1"/>
    <col min="2314" max="2317" width="9.28515625" bestFit="1" customWidth="1"/>
    <col min="2561" max="2561" width="10.85546875" customWidth="1"/>
    <col min="2562" max="2562" width="9.85546875" bestFit="1" customWidth="1"/>
    <col min="2563" max="2563" width="9.28515625" bestFit="1" customWidth="1"/>
    <col min="2564" max="2564" width="9.5703125" customWidth="1"/>
    <col min="2565" max="2565" width="10.42578125" bestFit="1" customWidth="1"/>
    <col min="2566" max="2568" width="9.28515625" bestFit="1" customWidth="1"/>
    <col min="2570" max="2573" width="9.28515625" bestFit="1" customWidth="1"/>
    <col min="2817" max="2817" width="10.85546875" customWidth="1"/>
    <col min="2818" max="2818" width="9.85546875" bestFit="1" customWidth="1"/>
    <col min="2819" max="2819" width="9.28515625" bestFit="1" customWidth="1"/>
    <col min="2820" max="2820" width="9.5703125" customWidth="1"/>
    <col min="2821" max="2821" width="10.42578125" bestFit="1" customWidth="1"/>
    <col min="2822" max="2824" width="9.28515625" bestFit="1" customWidth="1"/>
    <col min="2826" max="2829" width="9.28515625" bestFit="1" customWidth="1"/>
    <col min="3073" max="3073" width="10.85546875" customWidth="1"/>
    <col min="3074" max="3074" width="9.85546875" bestFit="1" customWidth="1"/>
    <col min="3075" max="3075" width="9.28515625" bestFit="1" customWidth="1"/>
    <col min="3076" max="3076" width="9.5703125" customWidth="1"/>
    <col min="3077" max="3077" width="10.42578125" bestFit="1" customWidth="1"/>
    <col min="3078" max="3080" width="9.28515625" bestFit="1" customWidth="1"/>
    <col min="3082" max="3085" width="9.28515625" bestFit="1" customWidth="1"/>
    <col min="3329" max="3329" width="10.85546875" customWidth="1"/>
    <col min="3330" max="3330" width="9.85546875" bestFit="1" customWidth="1"/>
    <col min="3331" max="3331" width="9.28515625" bestFit="1" customWidth="1"/>
    <col min="3332" max="3332" width="9.5703125" customWidth="1"/>
    <col min="3333" max="3333" width="10.42578125" bestFit="1" customWidth="1"/>
    <col min="3334" max="3336" width="9.28515625" bestFit="1" customWidth="1"/>
    <col min="3338" max="3341" width="9.28515625" bestFit="1" customWidth="1"/>
    <col min="3585" max="3585" width="10.85546875" customWidth="1"/>
    <col min="3586" max="3586" width="9.85546875" bestFit="1" customWidth="1"/>
    <col min="3587" max="3587" width="9.28515625" bestFit="1" customWidth="1"/>
    <col min="3588" max="3588" width="9.5703125" customWidth="1"/>
    <col min="3589" max="3589" width="10.42578125" bestFit="1" customWidth="1"/>
    <col min="3590" max="3592" width="9.28515625" bestFit="1" customWidth="1"/>
    <col min="3594" max="3597" width="9.28515625" bestFit="1" customWidth="1"/>
    <col min="3841" max="3841" width="10.85546875" customWidth="1"/>
    <col min="3842" max="3842" width="9.85546875" bestFit="1" customWidth="1"/>
    <col min="3843" max="3843" width="9.28515625" bestFit="1" customWidth="1"/>
    <col min="3844" max="3844" width="9.5703125" customWidth="1"/>
    <col min="3845" max="3845" width="10.42578125" bestFit="1" customWidth="1"/>
    <col min="3846" max="3848" width="9.28515625" bestFit="1" customWidth="1"/>
    <col min="3850" max="3853" width="9.28515625" bestFit="1" customWidth="1"/>
    <col min="4097" max="4097" width="10.85546875" customWidth="1"/>
    <col min="4098" max="4098" width="9.85546875" bestFit="1" customWidth="1"/>
    <col min="4099" max="4099" width="9.28515625" bestFit="1" customWidth="1"/>
    <col min="4100" max="4100" width="9.5703125" customWidth="1"/>
    <col min="4101" max="4101" width="10.42578125" bestFit="1" customWidth="1"/>
    <col min="4102" max="4104" width="9.28515625" bestFit="1" customWidth="1"/>
    <col min="4106" max="4109" width="9.28515625" bestFit="1" customWidth="1"/>
    <col min="4353" max="4353" width="10.85546875" customWidth="1"/>
    <col min="4354" max="4354" width="9.85546875" bestFit="1" customWidth="1"/>
    <col min="4355" max="4355" width="9.28515625" bestFit="1" customWidth="1"/>
    <col min="4356" max="4356" width="9.5703125" customWidth="1"/>
    <col min="4357" max="4357" width="10.42578125" bestFit="1" customWidth="1"/>
    <col min="4358" max="4360" width="9.28515625" bestFit="1" customWidth="1"/>
    <col min="4362" max="4365" width="9.28515625" bestFit="1" customWidth="1"/>
    <col min="4609" max="4609" width="10.85546875" customWidth="1"/>
    <col min="4610" max="4610" width="9.85546875" bestFit="1" customWidth="1"/>
    <col min="4611" max="4611" width="9.28515625" bestFit="1" customWidth="1"/>
    <col min="4612" max="4612" width="9.5703125" customWidth="1"/>
    <col min="4613" max="4613" width="10.42578125" bestFit="1" customWidth="1"/>
    <col min="4614" max="4616" width="9.28515625" bestFit="1" customWidth="1"/>
    <col min="4618" max="4621" width="9.28515625" bestFit="1" customWidth="1"/>
    <col min="4865" max="4865" width="10.85546875" customWidth="1"/>
    <col min="4866" max="4866" width="9.85546875" bestFit="1" customWidth="1"/>
    <col min="4867" max="4867" width="9.28515625" bestFit="1" customWidth="1"/>
    <col min="4868" max="4868" width="9.5703125" customWidth="1"/>
    <col min="4869" max="4869" width="10.42578125" bestFit="1" customWidth="1"/>
    <col min="4870" max="4872" width="9.28515625" bestFit="1" customWidth="1"/>
    <col min="4874" max="4877" width="9.28515625" bestFit="1" customWidth="1"/>
    <col min="5121" max="5121" width="10.85546875" customWidth="1"/>
    <col min="5122" max="5122" width="9.85546875" bestFit="1" customWidth="1"/>
    <col min="5123" max="5123" width="9.28515625" bestFit="1" customWidth="1"/>
    <col min="5124" max="5124" width="9.5703125" customWidth="1"/>
    <col min="5125" max="5125" width="10.42578125" bestFit="1" customWidth="1"/>
    <col min="5126" max="5128" width="9.28515625" bestFit="1" customWidth="1"/>
    <col min="5130" max="5133" width="9.28515625" bestFit="1" customWidth="1"/>
    <col min="5377" max="5377" width="10.85546875" customWidth="1"/>
    <col min="5378" max="5378" width="9.85546875" bestFit="1" customWidth="1"/>
    <col min="5379" max="5379" width="9.28515625" bestFit="1" customWidth="1"/>
    <col min="5380" max="5380" width="9.5703125" customWidth="1"/>
    <col min="5381" max="5381" width="10.42578125" bestFit="1" customWidth="1"/>
    <col min="5382" max="5384" width="9.28515625" bestFit="1" customWidth="1"/>
    <col min="5386" max="5389" width="9.28515625" bestFit="1" customWidth="1"/>
    <col min="5633" max="5633" width="10.85546875" customWidth="1"/>
    <col min="5634" max="5634" width="9.85546875" bestFit="1" customWidth="1"/>
    <col min="5635" max="5635" width="9.28515625" bestFit="1" customWidth="1"/>
    <col min="5636" max="5636" width="9.5703125" customWidth="1"/>
    <col min="5637" max="5637" width="10.42578125" bestFit="1" customWidth="1"/>
    <col min="5638" max="5640" width="9.28515625" bestFit="1" customWidth="1"/>
    <col min="5642" max="5645" width="9.28515625" bestFit="1" customWidth="1"/>
    <col min="5889" max="5889" width="10.85546875" customWidth="1"/>
    <col min="5890" max="5890" width="9.85546875" bestFit="1" customWidth="1"/>
    <col min="5891" max="5891" width="9.28515625" bestFit="1" customWidth="1"/>
    <col min="5892" max="5892" width="9.5703125" customWidth="1"/>
    <col min="5893" max="5893" width="10.42578125" bestFit="1" customWidth="1"/>
    <col min="5894" max="5896" width="9.28515625" bestFit="1" customWidth="1"/>
    <col min="5898" max="5901" width="9.28515625" bestFit="1" customWidth="1"/>
    <col min="6145" max="6145" width="10.85546875" customWidth="1"/>
    <col min="6146" max="6146" width="9.85546875" bestFit="1" customWidth="1"/>
    <col min="6147" max="6147" width="9.28515625" bestFit="1" customWidth="1"/>
    <col min="6148" max="6148" width="9.5703125" customWidth="1"/>
    <col min="6149" max="6149" width="10.42578125" bestFit="1" customWidth="1"/>
    <col min="6150" max="6152" width="9.28515625" bestFit="1" customWidth="1"/>
    <col min="6154" max="6157" width="9.28515625" bestFit="1" customWidth="1"/>
    <col min="6401" max="6401" width="10.85546875" customWidth="1"/>
    <col min="6402" max="6402" width="9.85546875" bestFit="1" customWidth="1"/>
    <col min="6403" max="6403" width="9.28515625" bestFit="1" customWidth="1"/>
    <col min="6404" max="6404" width="9.5703125" customWidth="1"/>
    <col min="6405" max="6405" width="10.42578125" bestFit="1" customWidth="1"/>
    <col min="6406" max="6408" width="9.28515625" bestFit="1" customWidth="1"/>
    <col min="6410" max="6413" width="9.28515625" bestFit="1" customWidth="1"/>
    <col min="6657" max="6657" width="10.85546875" customWidth="1"/>
    <col min="6658" max="6658" width="9.85546875" bestFit="1" customWidth="1"/>
    <col min="6659" max="6659" width="9.28515625" bestFit="1" customWidth="1"/>
    <col min="6660" max="6660" width="9.5703125" customWidth="1"/>
    <col min="6661" max="6661" width="10.42578125" bestFit="1" customWidth="1"/>
    <col min="6662" max="6664" width="9.28515625" bestFit="1" customWidth="1"/>
    <col min="6666" max="6669" width="9.28515625" bestFit="1" customWidth="1"/>
    <col min="6913" max="6913" width="10.85546875" customWidth="1"/>
    <col min="6914" max="6914" width="9.85546875" bestFit="1" customWidth="1"/>
    <col min="6915" max="6915" width="9.28515625" bestFit="1" customWidth="1"/>
    <col min="6916" max="6916" width="9.5703125" customWidth="1"/>
    <col min="6917" max="6917" width="10.42578125" bestFit="1" customWidth="1"/>
    <col min="6918" max="6920" width="9.28515625" bestFit="1" customWidth="1"/>
    <col min="6922" max="6925" width="9.28515625" bestFit="1" customWidth="1"/>
    <col min="7169" max="7169" width="10.85546875" customWidth="1"/>
    <col min="7170" max="7170" width="9.85546875" bestFit="1" customWidth="1"/>
    <col min="7171" max="7171" width="9.28515625" bestFit="1" customWidth="1"/>
    <col min="7172" max="7172" width="9.5703125" customWidth="1"/>
    <col min="7173" max="7173" width="10.42578125" bestFit="1" customWidth="1"/>
    <col min="7174" max="7176" width="9.28515625" bestFit="1" customWidth="1"/>
    <col min="7178" max="7181" width="9.28515625" bestFit="1" customWidth="1"/>
    <col min="7425" max="7425" width="10.85546875" customWidth="1"/>
    <col min="7426" max="7426" width="9.85546875" bestFit="1" customWidth="1"/>
    <col min="7427" max="7427" width="9.28515625" bestFit="1" customWidth="1"/>
    <col min="7428" max="7428" width="9.5703125" customWidth="1"/>
    <col min="7429" max="7429" width="10.42578125" bestFit="1" customWidth="1"/>
    <col min="7430" max="7432" width="9.28515625" bestFit="1" customWidth="1"/>
    <col min="7434" max="7437" width="9.28515625" bestFit="1" customWidth="1"/>
    <col min="7681" max="7681" width="10.85546875" customWidth="1"/>
    <col min="7682" max="7682" width="9.85546875" bestFit="1" customWidth="1"/>
    <col min="7683" max="7683" width="9.28515625" bestFit="1" customWidth="1"/>
    <col min="7684" max="7684" width="9.5703125" customWidth="1"/>
    <col min="7685" max="7685" width="10.42578125" bestFit="1" customWidth="1"/>
    <col min="7686" max="7688" width="9.28515625" bestFit="1" customWidth="1"/>
    <col min="7690" max="7693" width="9.28515625" bestFit="1" customWidth="1"/>
    <col min="7937" max="7937" width="10.85546875" customWidth="1"/>
    <col min="7938" max="7938" width="9.85546875" bestFit="1" customWidth="1"/>
    <col min="7939" max="7939" width="9.28515625" bestFit="1" customWidth="1"/>
    <col min="7940" max="7940" width="9.5703125" customWidth="1"/>
    <col min="7941" max="7941" width="10.42578125" bestFit="1" customWidth="1"/>
    <col min="7942" max="7944" width="9.28515625" bestFit="1" customWidth="1"/>
    <col min="7946" max="7949" width="9.28515625" bestFit="1" customWidth="1"/>
    <col min="8193" max="8193" width="10.85546875" customWidth="1"/>
    <col min="8194" max="8194" width="9.85546875" bestFit="1" customWidth="1"/>
    <col min="8195" max="8195" width="9.28515625" bestFit="1" customWidth="1"/>
    <col min="8196" max="8196" width="9.5703125" customWidth="1"/>
    <col min="8197" max="8197" width="10.42578125" bestFit="1" customWidth="1"/>
    <col min="8198" max="8200" width="9.28515625" bestFit="1" customWidth="1"/>
    <col min="8202" max="8205" width="9.28515625" bestFit="1" customWidth="1"/>
    <col min="8449" max="8449" width="10.85546875" customWidth="1"/>
    <col min="8450" max="8450" width="9.85546875" bestFit="1" customWidth="1"/>
    <col min="8451" max="8451" width="9.28515625" bestFit="1" customWidth="1"/>
    <col min="8452" max="8452" width="9.5703125" customWidth="1"/>
    <col min="8453" max="8453" width="10.42578125" bestFit="1" customWidth="1"/>
    <col min="8454" max="8456" width="9.28515625" bestFit="1" customWidth="1"/>
    <col min="8458" max="8461" width="9.28515625" bestFit="1" customWidth="1"/>
    <col min="8705" max="8705" width="10.85546875" customWidth="1"/>
    <col min="8706" max="8706" width="9.85546875" bestFit="1" customWidth="1"/>
    <col min="8707" max="8707" width="9.28515625" bestFit="1" customWidth="1"/>
    <col min="8708" max="8708" width="9.5703125" customWidth="1"/>
    <col min="8709" max="8709" width="10.42578125" bestFit="1" customWidth="1"/>
    <col min="8710" max="8712" width="9.28515625" bestFit="1" customWidth="1"/>
    <col min="8714" max="8717" width="9.28515625" bestFit="1" customWidth="1"/>
    <col min="8961" max="8961" width="10.85546875" customWidth="1"/>
    <col min="8962" max="8962" width="9.85546875" bestFit="1" customWidth="1"/>
    <col min="8963" max="8963" width="9.28515625" bestFit="1" customWidth="1"/>
    <col min="8964" max="8964" width="9.5703125" customWidth="1"/>
    <col min="8965" max="8965" width="10.42578125" bestFit="1" customWidth="1"/>
    <col min="8966" max="8968" width="9.28515625" bestFit="1" customWidth="1"/>
    <col min="8970" max="8973" width="9.28515625" bestFit="1" customWidth="1"/>
    <col min="9217" max="9217" width="10.85546875" customWidth="1"/>
    <col min="9218" max="9218" width="9.85546875" bestFit="1" customWidth="1"/>
    <col min="9219" max="9219" width="9.28515625" bestFit="1" customWidth="1"/>
    <col min="9220" max="9220" width="9.5703125" customWidth="1"/>
    <col min="9221" max="9221" width="10.42578125" bestFit="1" customWidth="1"/>
    <col min="9222" max="9224" width="9.28515625" bestFit="1" customWidth="1"/>
    <col min="9226" max="9229" width="9.28515625" bestFit="1" customWidth="1"/>
    <col min="9473" max="9473" width="10.85546875" customWidth="1"/>
    <col min="9474" max="9474" width="9.85546875" bestFit="1" customWidth="1"/>
    <col min="9475" max="9475" width="9.28515625" bestFit="1" customWidth="1"/>
    <col min="9476" max="9476" width="9.5703125" customWidth="1"/>
    <col min="9477" max="9477" width="10.42578125" bestFit="1" customWidth="1"/>
    <col min="9478" max="9480" width="9.28515625" bestFit="1" customWidth="1"/>
    <col min="9482" max="9485" width="9.28515625" bestFit="1" customWidth="1"/>
    <col min="9729" max="9729" width="10.85546875" customWidth="1"/>
    <col min="9730" max="9730" width="9.85546875" bestFit="1" customWidth="1"/>
    <col min="9731" max="9731" width="9.28515625" bestFit="1" customWidth="1"/>
    <col min="9732" max="9732" width="9.5703125" customWidth="1"/>
    <col min="9733" max="9733" width="10.42578125" bestFit="1" customWidth="1"/>
    <col min="9734" max="9736" width="9.28515625" bestFit="1" customWidth="1"/>
    <col min="9738" max="9741" width="9.28515625" bestFit="1" customWidth="1"/>
    <col min="9985" max="9985" width="10.85546875" customWidth="1"/>
    <col min="9986" max="9986" width="9.85546875" bestFit="1" customWidth="1"/>
    <col min="9987" max="9987" width="9.28515625" bestFit="1" customWidth="1"/>
    <col min="9988" max="9988" width="9.5703125" customWidth="1"/>
    <col min="9989" max="9989" width="10.42578125" bestFit="1" customWidth="1"/>
    <col min="9990" max="9992" width="9.28515625" bestFit="1" customWidth="1"/>
    <col min="9994" max="9997" width="9.28515625" bestFit="1" customWidth="1"/>
    <col min="10241" max="10241" width="10.85546875" customWidth="1"/>
    <col min="10242" max="10242" width="9.85546875" bestFit="1" customWidth="1"/>
    <col min="10243" max="10243" width="9.28515625" bestFit="1" customWidth="1"/>
    <col min="10244" max="10244" width="9.5703125" customWidth="1"/>
    <col min="10245" max="10245" width="10.42578125" bestFit="1" customWidth="1"/>
    <col min="10246" max="10248" width="9.28515625" bestFit="1" customWidth="1"/>
    <col min="10250" max="10253" width="9.28515625" bestFit="1" customWidth="1"/>
    <col min="10497" max="10497" width="10.85546875" customWidth="1"/>
    <col min="10498" max="10498" width="9.85546875" bestFit="1" customWidth="1"/>
    <col min="10499" max="10499" width="9.28515625" bestFit="1" customWidth="1"/>
    <col min="10500" max="10500" width="9.5703125" customWidth="1"/>
    <col min="10501" max="10501" width="10.42578125" bestFit="1" customWidth="1"/>
    <col min="10502" max="10504" width="9.28515625" bestFit="1" customWidth="1"/>
    <col min="10506" max="10509" width="9.28515625" bestFit="1" customWidth="1"/>
    <col min="10753" max="10753" width="10.85546875" customWidth="1"/>
    <col min="10754" max="10754" width="9.85546875" bestFit="1" customWidth="1"/>
    <col min="10755" max="10755" width="9.28515625" bestFit="1" customWidth="1"/>
    <col min="10756" max="10756" width="9.5703125" customWidth="1"/>
    <col min="10757" max="10757" width="10.42578125" bestFit="1" customWidth="1"/>
    <col min="10758" max="10760" width="9.28515625" bestFit="1" customWidth="1"/>
    <col min="10762" max="10765" width="9.28515625" bestFit="1" customWidth="1"/>
    <col min="11009" max="11009" width="10.85546875" customWidth="1"/>
    <col min="11010" max="11010" width="9.85546875" bestFit="1" customWidth="1"/>
    <col min="11011" max="11011" width="9.28515625" bestFit="1" customWidth="1"/>
    <col min="11012" max="11012" width="9.5703125" customWidth="1"/>
    <col min="11013" max="11013" width="10.42578125" bestFit="1" customWidth="1"/>
    <col min="11014" max="11016" width="9.28515625" bestFit="1" customWidth="1"/>
    <col min="11018" max="11021" width="9.28515625" bestFit="1" customWidth="1"/>
    <col min="11265" max="11265" width="10.85546875" customWidth="1"/>
    <col min="11266" max="11266" width="9.85546875" bestFit="1" customWidth="1"/>
    <col min="11267" max="11267" width="9.28515625" bestFit="1" customWidth="1"/>
    <col min="11268" max="11268" width="9.5703125" customWidth="1"/>
    <col min="11269" max="11269" width="10.42578125" bestFit="1" customWidth="1"/>
    <col min="11270" max="11272" width="9.28515625" bestFit="1" customWidth="1"/>
    <col min="11274" max="11277" width="9.28515625" bestFit="1" customWidth="1"/>
    <col min="11521" max="11521" width="10.85546875" customWidth="1"/>
    <col min="11522" max="11522" width="9.85546875" bestFit="1" customWidth="1"/>
    <col min="11523" max="11523" width="9.28515625" bestFit="1" customWidth="1"/>
    <col min="11524" max="11524" width="9.5703125" customWidth="1"/>
    <col min="11525" max="11525" width="10.42578125" bestFit="1" customWidth="1"/>
    <col min="11526" max="11528" width="9.28515625" bestFit="1" customWidth="1"/>
    <col min="11530" max="11533" width="9.28515625" bestFit="1" customWidth="1"/>
    <col min="11777" max="11777" width="10.85546875" customWidth="1"/>
    <col min="11778" max="11778" width="9.85546875" bestFit="1" customWidth="1"/>
    <col min="11779" max="11779" width="9.28515625" bestFit="1" customWidth="1"/>
    <col min="11780" max="11780" width="9.5703125" customWidth="1"/>
    <col min="11781" max="11781" width="10.42578125" bestFit="1" customWidth="1"/>
    <col min="11782" max="11784" width="9.28515625" bestFit="1" customWidth="1"/>
    <col min="11786" max="11789" width="9.28515625" bestFit="1" customWidth="1"/>
    <col min="12033" max="12033" width="10.85546875" customWidth="1"/>
    <col min="12034" max="12034" width="9.85546875" bestFit="1" customWidth="1"/>
    <col min="12035" max="12035" width="9.28515625" bestFit="1" customWidth="1"/>
    <col min="12036" max="12036" width="9.5703125" customWidth="1"/>
    <col min="12037" max="12037" width="10.42578125" bestFit="1" customWidth="1"/>
    <col min="12038" max="12040" width="9.28515625" bestFit="1" customWidth="1"/>
    <col min="12042" max="12045" width="9.28515625" bestFit="1" customWidth="1"/>
    <col min="12289" max="12289" width="10.85546875" customWidth="1"/>
    <col min="12290" max="12290" width="9.85546875" bestFit="1" customWidth="1"/>
    <col min="12291" max="12291" width="9.28515625" bestFit="1" customWidth="1"/>
    <col min="12292" max="12292" width="9.5703125" customWidth="1"/>
    <col min="12293" max="12293" width="10.42578125" bestFit="1" customWidth="1"/>
    <col min="12294" max="12296" width="9.28515625" bestFit="1" customWidth="1"/>
    <col min="12298" max="12301" width="9.28515625" bestFit="1" customWidth="1"/>
    <col min="12545" max="12545" width="10.85546875" customWidth="1"/>
    <col min="12546" max="12546" width="9.85546875" bestFit="1" customWidth="1"/>
    <col min="12547" max="12547" width="9.28515625" bestFit="1" customWidth="1"/>
    <col min="12548" max="12548" width="9.5703125" customWidth="1"/>
    <col min="12549" max="12549" width="10.42578125" bestFit="1" customWidth="1"/>
    <col min="12550" max="12552" width="9.28515625" bestFit="1" customWidth="1"/>
    <col min="12554" max="12557" width="9.28515625" bestFit="1" customWidth="1"/>
    <col min="12801" max="12801" width="10.85546875" customWidth="1"/>
    <col min="12802" max="12802" width="9.85546875" bestFit="1" customWidth="1"/>
    <col min="12803" max="12803" width="9.28515625" bestFit="1" customWidth="1"/>
    <col min="12804" max="12804" width="9.5703125" customWidth="1"/>
    <col min="12805" max="12805" width="10.42578125" bestFit="1" customWidth="1"/>
    <col min="12806" max="12808" width="9.28515625" bestFit="1" customWidth="1"/>
    <col min="12810" max="12813" width="9.28515625" bestFit="1" customWidth="1"/>
    <col min="13057" max="13057" width="10.85546875" customWidth="1"/>
    <col min="13058" max="13058" width="9.85546875" bestFit="1" customWidth="1"/>
    <col min="13059" max="13059" width="9.28515625" bestFit="1" customWidth="1"/>
    <col min="13060" max="13060" width="9.5703125" customWidth="1"/>
    <col min="13061" max="13061" width="10.42578125" bestFit="1" customWidth="1"/>
    <col min="13062" max="13064" width="9.28515625" bestFit="1" customWidth="1"/>
    <col min="13066" max="13069" width="9.28515625" bestFit="1" customWidth="1"/>
    <col min="13313" max="13313" width="10.85546875" customWidth="1"/>
    <col min="13314" max="13314" width="9.85546875" bestFit="1" customWidth="1"/>
    <col min="13315" max="13315" width="9.28515625" bestFit="1" customWidth="1"/>
    <col min="13316" max="13316" width="9.5703125" customWidth="1"/>
    <col min="13317" max="13317" width="10.42578125" bestFit="1" customWidth="1"/>
    <col min="13318" max="13320" width="9.28515625" bestFit="1" customWidth="1"/>
    <col min="13322" max="13325" width="9.28515625" bestFit="1" customWidth="1"/>
    <col min="13569" max="13569" width="10.85546875" customWidth="1"/>
    <col min="13570" max="13570" width="9.85546875" bestFit="1" customWidth="1"/>
    <col min="13571" max="13571" width="9.28515625" bestFit="1" customWidth="1"/>
    <col min="13572" max="13572" width="9.5703125" customWidth="1"/>
    <col min="13573" max="13573" width="10.42578125" bestFit="1" customWidth="1"/>
    <col min="13574" max="13576" width="9.28515625" bestFit="1" customWidth="1"/>
    <col min="13578" max="13581" width="9.28515625" bestFit="1" customWidth="1"/>
    <col min="13825" max="13825" width="10.85546875" customWidth="1"/>
    <col min="13826" max="13826" width="9.85546875" bestFit="1" customWidth="1"/>
    <col min="13827" max="13827" width="9.28515625" bestFit="1" customWidth="1"/>
    <col min="13828" max="13828" width="9.5703125" customWidth="1"/>
    <col min="13829" max="13829" width="10.42578125" bestFit="1" customWidth="1"/>
    <col min="13830" max="13832" width="9.28515625" bestFit="1" customWidth="1"/>
    <col min="13834" max="13837" width="9.28515625" bestFit="1" customWidth="1"/>
    <col min="14081" max="14081" width="10.85546875" customWidth="1"/>
    <col min="14082" max="14082" width="9.85546875" bestFit="1" customWidth="1"/>
    <col min="14083" max="14083" width="9.28515625" bestFit="1" customWidth="1"/>
    <col min="14084" max="14084" width="9.5703125" customWidth="1"/>
    <col min="14085" max="14085" width="10.42578125" bestFit="1" customWidth="1"/>
    <col min="14086" max="14088" width="9.28515625" bestFit="1" customWidth="1"/>
    <col min="14090" max="14093" width="9.28515625" bestFit="1" customWidth="1"/>
    <col min="14337" max="14337" width="10.85546875" customWidth="1"/>
    <col min="14338" max="14338" width="9.85546875" bestFit="1" customWidth="1"/>
    <col min="14339" max="14339" width="9.28515625" bestFit="1" customWidth="1"/>
    <col min="14340" max="14340" width="9.5703125" customWidth="1"/>
    <col min="14341" max="14341" width="10.42578125" bestFit="1" customWidth="1"/>
    <col min="14342" max="14344" width="9.28515625" bestFit="1" customWidth="1"/>
    <col min="14346" max="14349" width="9.28515625" bestFit="1" customWidth="1"/>
    <col min="14593" max="14593" width="10.85546875" customWidth="1"/>
    <col min="14594" max="14594" width="9.85546875" bestFit="1" customWidth="1"/>
    <col min="14595" max="14595" width="9.28515625" bestFit="1" customWidth="1"/>
    <col min="14596" max="14596" width="9.5703125" customWidth="1"/>
    <col min="14597" max="14597" width="10.42578125" bestFit="1" customWidth="1"/>
    <col min="14598" max="14600" width="9.28515625" bestFit="1" customWidth="1"/>
    <col min="14602" max="14605" width="9.28515625" bestFit="1" customWidth="1"/>
    <col min="14849" max="14849" width="10.85546875" customWidth="1"/>
    <col min="14850" max="14850" width="9.85546875" bestFit="1" customWidth="1"/>
    <col min="14851" max="14851" width="9.28515625" bestFit="1" customWidth="1"/>
    <col min="14852" max="14852" width="9.5703125" customWidth="1"/>
    <col min="14853" max="14853" width="10.42578125" bestFit="1" customWidth="1"/>
    <col min="14854" max="14856" width="9.28515625" bestFit="1" customWidth="1"/>
    <col min="14858" max="14861" width="9.28515625" bestFit="1" customWidth="1"/>
    <col min="15105" max="15105" width="10.85546875" customWidth="1"/>
    <col min="15106" max="15106" width="9.85546875" bestFit="1" customWidth="1"/>
    <col min="15107" max="15107" width="9.28515625" bestFit="1" customWidth="1"/>
    <col min="15108" max="15108" width="9.5703125" customWidth="1"/>
    <col min="15109" max="15109" width="10.42578125" bestFit="1" customWidth="1"/>
    <col min="15110" max="15112" width="9.28515625" bestFit="1" customWidth="1"/>
    <col min="15114" max="15117" width="9.28515625" bestFit="1" customWidth="1"/>
    <col min="15361" max="15361" width="10.85546875" customWidth="1"/>
    <col min="15362" max="15362" width="9.85546875" bestFit="1" customWidth="1"/>
    <col min="15363" max="15363" width="9.28515625" bestFit="1" customWidth="1"/>
    <col min="15364" max="15364" width="9.5703125" customWidth="1"/>
    <col min="15365" max="15365" width="10.42578125" bestFit="1" customWidth="1"/>
    <col min="15366" max="15368" width="9.28515625" bestFit="1" customWidth="1"/>
    <col min="15370" max="15373" width="9.28515625" bestFit="1" customWidth="1"/>
    <col min="15617" max="15617" width="10.85546875" customWidth="1"/>
    <col min="15618" max="15618" width="9.85546875" bestFit="1" customWidth="1"/>
    <col min="15619" max="15619" width="9.28515625" bestFit="1" customWidth="1"/>
    <col min="15620" max="15620" width="9.5703125" customWidth="1"/>
    <col min="15621" max="15621" width="10.42578125" bestFit="1" customWidth="1"/>
    <col min="15622" max="15624" width="9.28515625" bestFit="1" customWidth="1"/>
    <col min="15626" max="15629" width="9.28515625" bestFit="1" customWidth="1"/>
    <col min="15873" max="15873" width="10.85546875" customWidth="1"/>
    <col min="15874" max="15874" width="9.85546875" bestFit="1" customWidth="1"/>
    <col min="15875" max="15875" width="9.28515625" bestFit="1" customWidth="1"/>
    <col min="15876" max="15876" width="9.5703125" customWidth="1"/>
    <col min="15877" max="15877" width="10.42578125" bestFit="1" customWidth="1"/>
    <col min="15878" max="15880" width="9.28515625" bestFit="1" customWidth="1"/>
    <col min="15882" max="15885" width="9.28515625" bestFit="1" customWidth="1"/>
    <col min="16129" max="16129" width="10.85546875" customWidth="1"/>
    <col min="16130" max="16130" width="9.85546875" bestFit="1" customWidth="1"/>
    <col min="16131" max="16131" width="9.28515625" bestFit="1" customWidth="1"/>
    <col min="16132" max="16132" width="9.5703125" customWidth="1"/>
    <col min="16133" max="16133" width="10.42578125" bestFit="1" customWidth="1"/>
    <col min="16134" max="16136" width="9.28515625" bestFit="1" customWidth="1"/>
    <col min="16138" max="16141" width="9.28515625" bestFit="1" customWidth="1"/>
  </cols>
  <sheetData>
    <row r="1" spans="1:15" ht="17.25" thickTop="1" thickBot="1" x14ac:dyDescent="0.3">
      <c r="A1" s="64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3.5" thickTop="1" x14ac:dyDescent="0.2">
      <c r="A2" s="67" t="s">
        <v>69</v>
      </c>
      <c r="B2" s="69" t="s">
        <v>70</v>
      </c>
      <c r="C2" s="71" t="s">
        <v>71</v>
      </c>
      <c r="D2" s="71"/>
      <c r="E2" s="71"/>
      <c r="F2" s="71" t="s">
        <v>72</v>
      </c>
      <c r="G2" s="71"/>
      <c r="H2" s="58" t="s">
        <v>73</v>
      </c>
      <c r="I2" s="58" t="s">
        <v>74</v>
      </c>
      <c r="J2" s="58" t="s">
        <v>75</v>
      </c>
      <c r="K2" s="58" t="s">
        <v>76</v>
      </c>
      <c r="L2" s="58" t="s">
        <v>77</v>
      </c>
      <c r="M2" s="58" t="s">
        <v>78</v>
      </c>
      <c r="N2" s="60" t="s">
        <v>79</v>
      </c>
      <c r="O2" s="62" t="s">
        <v>80</v>
      </c>
    </row>
    <row r="3" spans="1:15" ht="13.5" thickBot="1" x14ac:dyDescent="0.25">
      <c r="A3" s="68"/>
      <c r="B3" s="70"/>
      <c r="C3" s="26" t="s">
        <v>81</v>
      </c>
      <c r="D3" s="26" t="s">
        <v>82</v>
      </c>
      <c r="E3" s="26" t="s">
        <v>83</v>
      </c>
      <c r="F3" s="26" t="s">
        <v>81</v>
      </c>
      <c r="G3" s="26" t="s">
        <v>82</v>
      </c>
      <c r="H3" s="59"/>
      <c r="I3" s="59"/>
      <c r="J3" s="59"/>
      <c r="K3" s="59"/>
      <c r="L3" s="59"/>
      <c r="M3" s="59"/>
      <c r="N3" s="61"/>
      <c r="O3" s="63"/>
    </row>
    <row r="4" spans="1:15" ht="13.5" thickTop="1" x14ac:dyDescent="0.2">
      <c r="A4" s="27" t="s">
        <v>65</v>
      </c>
      <c r="B4" s="28">
        <v>1.5226999999999999</v>
      </c>
      <c r="C4" s="29">
        <v>49.966972550000001</v>
      </c>
      <c r="D4" s="29">
        <v>26.82389804</v>
      </c>
      <c r="E4" s="29">
        <v>76.790870589999997</v>
      </c>
      <c r="F4" s="29">
        <v>2.7759429199999999</v>
      </c>
      <c r="G4" s="29">
        <v>0.83824681000000001</v>
      </c>
      <c r="H4" s="29">
        <v>3.31</v>
      </c>
      <c r="I4" s="30">
        <v>1.5E-3</v>
      </c>
      <c r="J4" s="31">
        <v>0.65068899999999996</v>
      </c>
      <c r="K4" s="31">
        <v>12.51567</v>
      </c>
      <c r="L4" s="31">
        <v>0.91555799999999998</v>
      </c>
      <c r="M4" s="31">
        <v>7.3152939999999997</v>
      </c>
      <c r="N4" s="32">
        <v>32</v>
      </c>
      <c r="O4" s="33">
        <v>2.0369299999999999</v>
      </c>
    </row>
    <row r="5" spans="1:15" x14ac:dyDescent="0.2">
      <c r="A5" s="27" t="s">
        <v>66</v>
      </c>
      <c r="B5" s="28">
        <v>0.51019999999999999</v>
      </c>
      <c r="C5" s="29">
        <v>3.1149725500000001</v>
      </c>
      <c r="D5" s="29">
        <v>3.0115960799999999</v>
      </c>
      <c r="E5" s="29">
        <v>6.1265686300000004</v>
      </c>
      <c r="F5" s="29">
        <v>0.17305403</v>
      </c>
      <c r="G5" s="29">
        <v>9.4112379999999995E-2</v>
      </c>
      <c r="H5" s="29">
        <v>1.84</v>
      </c>
      <c r="I5" s="30">
        <v>6.4600000000000005E-2</v>
      </c>
      <c r="J5" s="31">
        <v>0.50843700000000003</v>
      </c>
      <c r="K5" s="31">
        <v>3.2064699999999999</v>
      </c>
      <c r="L5" s="31">
        <v>0.30677700000000002</v>
      </c>
      <c r="M5" s="31">
        <v>9.5674510000000001</v>
      </c>
      <c r="N5" s="32">
        <v>32</v>
      </c>
      <c r="O5" s="33">
        <v>2.0369299999999999</v>
      </c>
    </row>
    <row r="6" spans="1:15" x14ac:dyDescent="0.2">
      <c r="A6" s="27" t="s">
        <v>67</v>
      </c>
      <c r="B6" s="28">
        <v>2.4649999999999999</v>
      </c>
      <c r="C6" s="29">
        <v>90.068235299999998</v>
      </c>
      <c r="D6" s="29">
        <v>70.291764700000002</v>
      </c>
      <c r="E6" s="29">
        <v>160.36000000000001</v>
      </c>
      <c r="F6" s="29">
        <v>5.0037908</v>
      </c>
      <c r="G6" s="29">
        <v>2.1966176000000002</v>
      </c>
      <c r="H6" s="29">
        <v>2.2799999999999998</v>
      </c>
      <c r="I6" s="30">
        <v>2.0500000000000001E-2</v>
      </c>
      <c r="J6" s="31">
        <v>0.56166300000000002</v>
      </c>
      <c r="K6" s="31">
        <v>2.689835</v>
      </c>
      <c r="L6" s="31">
        <v>1.4820990000000001</v>
      </c>
      <c r="M6" s="31">
        <v>55.1</v>
      </c>
      <c r="N6" s="32">
        <v>32</v>
      </c>
      <c r="O6" s="33">
        <v>2.0369299999999999</v>
      </c>
    </row>
    <row r="7" spans="1:15" x14ac:dyDescent="0.2">
      <c r="A7" s="27" t="s">
        <v>62</v>
      </c>
      <c r="B7" s="28">
        <v>0.16309999999999999</v>
      </c>
      <c r="C7" s="29">
        <v>2.4313725499999999</v>
      </c>
      <c r="D7" s="29">
        <v>0.30784314000000002</v>
      </c>
      <c r="E7" s="29">
        <v>2.73921569</v>
      </c>
      <c r="F7" s="29">
        <v>0.13507625000000001</v>
      </c>
      <c r="G7" s="29">
        <v>9.6200999999999995E-3</v>
      </c>
      <c r="H7" s="29">
        <v>14.04</v>
      </c>
      <c r="I7" s="30" t="s">
        <v>110</v>
      </c>
      <c r="J7" s="31">
        <v>0.88761599999999996</v>
      </c>
      <c r="K7" s="31">
        <v>1.0974520000000001</v>
      </c>
      <c r="L7" s="31">
        <v>9.8082000000000003E-2</v>
      </c>
      <c r="M7" s="31">
        <v>8.9372550000000004</v>
      </c>
      <c r="N7" s="32">
        <v>32</v>
      </c>
      <c r="O7" s="33">
        <v>2.0369299999999999</v>
      </c>
    </row>
    <row r="8" spans="1:15" x14ac:dyDescent="0.2">
      <c r="A8" s="27" t="s">
        <v>63</v>
      </c>
      <c r="B8" s="28">
        <v>0.92810000000000004</v>
      </c>
      <c r="C8" s="29">
        <v>53.450980389999998</v>
      </c>
      <c r="D8" s="29">
        <v>9.9658823499999993</v>
      </c>
      <c r="E8" s="29">
        <v>63.41686275</v>
      </c>
      <c r="F8" s="29">
        <v>2.96949891</v>
      </c>
      <c r="G8" s="29">
        <v>0.31143381999999997</v>
      </c>
      <c r="H8" s="29">
        <v>9.5299999999999994</v>
      </c>
      <c r="I8" s="30" t="s">
        <v>110</v>
      </c>
      <c r="J8" s="31">
        <v>0.84285100000000002</v>
      </c>
      <c r="K8" s="31">
        <v>4.3511990000000003</v>
      </c>
      <c r="L8" s="31">
        <v>0.55806299999999998</v>
      </c>
      <c r="M8" s="31">
        <v>12.82549</v>
      </c>
      <c r="N8" s="32">
        <v>32</v>
      </c>
      <c r="O8" s="33">
        <v>2.0369299999999999</v>
      </c>
    </row>
    <row r="9" spans="1:15" x14ac:dyDescent="0.2">
      <c r="A9" s="27" t="s">
        <v>64</v>
      </c>
      <c r="B9" s="28">
        <v>1.0857000000000001</v>
      </c>
      <c r="C9" s="29">
        <v>50.19098039</v>
      </c>
      <c r="D9" s="29">
        <v>13.63607843</v>
      </c>
      <c r="E9" s="29">
        <v>63.827058819999998</v>
      </c>
      <c r="F9" s="29">
        <v>2.7883878000000002</v>
      </c>
      <c r="G9" s="29">
        <v>0.42612745000000002</v>
      </c>
      <c r="H9" s="29">
        <v>6.54</v>
      </c>
      <c r="I9" s="30" t="s">
        <v>110</v>
      </c>
      <c r="J9" s="31">
        <v>0.78635900000000003</v>
      </c>
      <c r="K9" s="31">
        <v>1.128466</v>
      </c>
      <c r="L9" s="31">
        <v>0.65278400000000003</v>
      </c>
      <c r="M9" s="31">
        <v>57.847059999999999</v>
      </c>
      <c r="N9" s="32">
        <v>32</v>
      </c>
      <c r="O9" s="33">
        <v>2.0369299999999999</v>
      </c>
    </row>
    <row r="10" spans="1:15" x14ac:dyDescent="0.2">
      <c r="A10" s="27" t="s">
        <v>84</v>
      </c>
      <c r="B10" s="28">
        <v>22.446999999999999</v>
      </c>
      <c r="C10" s="29">
        <v>10087.519420000001</v>
      </c>
      <c r="D10" s="29">
        <v>5829.21252</v>
      </c>
      <c r="E10" s="29">
        <v>15916.73194</v>
      </c>
      <c r="F10" s="29">
        <v>560.41774999999996</v>
      </c>
      <c r="G10" s="29">
        <v>182.16289</v>
      </c>
      <c r="H10" s="29">
        <v>3.08</v>
      </c>
      <c r="I10" s="30">
        <v>2.7000000000000001E-3</v>
      </c>
      <c r="J10" s="31">
        <v>0.633768</v>
      </c>
      <c r="K10" s="31">
        <v>12.26641</v>
      </c>
      <c r="L10" s="31">
        <v>13.49677</v>
      </c>
      <c r="M10" s="31">
        <v>110.0304</v>
      </c>
      <c r="N10" s="32">
        <v>32</v>
      </c>
      <c r="O10" s="33">
        <v>2.0369299999999999</v>
      </c>
    </row>
    <row r="11" spans="1:15" x14ac:dyDescent="0.2">
      <c r="A11" s="27" t="s">
        <v>85</v>
      </c>
      <c r="B11" s="28">
        <v>23.236000000000001</v>
      </c>
      <c r="C11" s="29">
        <v>10731.572749999999</v>
      </c>
      <c r="D11" s="29">
        <v>6246.2159000000001</v>
      </c>
      <c r="E11" s="29">
        <v>16977.788649999999</v>
      </c>
      <c r="F11" s="29">
        <v>596.19848999999999</v>
      </c>
      <c r="G11" s="29">
        <v>195.19425000000001</v>
      </c>
      <c r="H11" s="29">
        <v>3.05</v>
      </c>
      <c r="I11" s="30">
        <v>2.8E-3</v>
      </c>
      <c r="J11" s="31">
        <v>0.63209499999999996</v>
      </c>
      <c r="K11" s="31">
        <v>12.271509999999999</v>
      </c>
      <c r="L11" s="31">
        <v>13.97119</v>
      </c>
      <c r="M11" s="31">
        <v>113.8506</v>
      </c>
      <c r="N11" s="32">
        <v>32</v>
      </c>
      <c r="O11" s="33">
        <v>2.0369299999999999</v>
      </c>
    </row>
    <row r="15" spans="1:15" x14ac:dyDescent="0.2">
      <c r="A15" s="48" t="s">
        <v>158</v>
      </c>
    </row>
    <row r="17" spans="1:1" x14ac:dyDescent="0.2">
      <c r="A17" s="49" t="s">
        <v>159</v>
      </c>
    </row>
    <row r="18" spans="1:1" x14ac:dyDescent="0.2">
      <c r="A18" s="49" t="s">
        <v>160</v>
      </c>
    </row>
    <row r="19" spans="1:1" x14ac:dyDescent="0.2">
      <c r="A19" s="49" t="s">
        <v>161</v>
      </c>
    </row>
    <row r="20" spans="1:1" x14ac:dyDescent="0.2">
      <c r="A20" s="49" t="s">
        <v>162</v>
      </c>
    </row>
    <row r="21" spans="1:1" x14ac:dyDescent="0.2">
      <c r="A21" s="49" t="s">
        <v>163</v>
      </c>
    </row>
    <row r="22" spans="1:1" x14ac:dyDescent="0.2">
      <c r="A22" s="49" t="s">
        <v>164</v>
      </c>
    </row>
    <row r="23" spans="1:1" x14ac:dyDescent="0.2">
      <c r="A23" s="49" t="s">
        <v>165</v>
      </c>
    </row>
    <row r="24" spans="1:1" x14ac:dyDescent="0.2">
      <c r="A24" s="49" t="s">
        <v>166</v>
      </c>
    </row>
  </sheetData>
  <mergeCells count="13">
    <mergeCell ref="M2:M3"/>
    <mergeCell ref="N2:N3"/>
    <mergeCell ref="O2:O3"/>
    <mergeCell ref="A1:O1"/>
    <mergeCell ref="A2:A3"/>
    <mergeCell ref="B2:B3"/>
    <mergeCell ref="C2:E2"/>
    <mergeCell ref="F2:G2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A9091-6D9D-411E-91CE-A4052E27EC85}">
  <dimension ref="A1:I678"/>
  <sheetViews>
    <sheetView workbookViewId="0"/>
  </sheetViews>
  <sheetFormatPr defaultRowHeight="12.75" x14ac:dyDescent="0.2"/>
  <cols>
    <col min="1" max="4" width="26.85546875" customWidth="1"/>
  </cols>
  <sheetData>
    <row r="1" spans="1:3" x14ac:dyDescent="0.2">
      <c r="A1" s="35" t="s">
        <v>86</v>
      </c>
    </row>
    <row r="2" spans="1:3" x14ac:dyDescent="0.2">
      <c r="A2" s="42"/>
    </row>
    <row r="3" spans="1:3" x14ac:dyDescent="0.2">
      <c r="A3" s="43" t="s">
        <v>87</v>
      </c>
    </row>
    <row r="4" spans="1:3" ht="13.5" thickBot="1" x14ac:dyDescent="0.25">
      <c r="A4" s="36"/>
    </row>
    <row r="5" spans="1:3" x14ac:dyDescent="0.2">
      <c r="A5" s="72" t="s">
        <v>88</v>
      </c>
      <c r="B5" s="73"/>
      <c r="C5" s="73"/>
    </row>
    <row r="6" spans="1:3" x14ac:dyDescent="0.2">
      <c r="A6" s="40" t="s">
        <v>89</v>
      </c>
      <c r="B6" s="37" t="s">
        <v>90</v>
      </c>
      <c r="C6" s="37" t="s">
        <v>91</v>
      </c>
    </row>
    <row r="7" spans="1:3" x14ac:dyDescent="0.2">
      <c r="A7" s="40" t="s">
        <v>61</v>
      </c>
      <c r="B7" s="38">
        <v>3</v>
      </c>
      <c r="C7" s="38" t="s">
        <v>92</v>
      </c>
    </row>
    <row r="8" spans="1:3" ht="51" x14ac:dyDescent="0.2">
      <c r="A8" s="40" t="s">
        <v>60</v>
      </c>
      <c r="B8" s="38">
        <v>17</v>
      </c>
      <c r="C8" s="38" t="s">
        <v>93</v>
      </c>
    </row>
    <row r="9" spans="1:3" ht="13.5" thickBot="1" x14ac:dyDescent="0.25">
      <c r="A9" s="36"/>
    </row>
    <row r="10" spans="1:3" ht="25.5" x14ac:dyDescent="0.2">
      <c r="A10" s="39" t="s">
        <v>94</v>
      </c>
      <c r="B10" s="44">
        <v>51</v>
      </c>
    </row>
    <row r="11" spans="1:3" ht="25.5" x14ac:dyDescent="0.2">
      <c r="A11" s="40" t="s">
        <v>95</v>
      </c>
      <c r="B11" s="38">
        <v>51</v>
      </c>
    </row>
    <row r="12" spans="1:3" x14ac:dyDescent="0.2">
      <c r="A12" s="42"/>
    </row>
    <row r="13" spans="1:3" x14ac:dyDescent="0.2">
      <c r="A13" s="42"/>
    </row>
    <row r="15" spans="1:3" x14ac:dyDescent="0.2">
      <c r="A15" s="43"/>
    </row>
    <row r="16" spans="1:3" x14ac:dyDescent="0.2">
      <c r="A16" s="35" t="s">
        <v>86</v>
      </c>
    </row>
    <row r="17" spans="1:6" x14ac:dyDescent="0.2">
      <c r="A17" s="42"/>
    </row>
    <row r="18" spans="1:6" x14ac:dyDescent="0.2">
      <c r="A18" s="43" t="s">
        <v>87</v>
      </c>
    </row>
    <row r="19" spans="1:6" x14ac:dyDescent="0.2">
      <c r="A19" s="43"/>
    </row>
    <row r="20" spans="1:6" x14ac:dyDescent="0.2">
      <c r="A20" s="43" t="s">
        <v>96</v>
      </c>
    </row>
    <row r="21" spans="1:6" ht="13.5" thickBot="1" x14ac:dyDescent="0.25">
      <c r="A21" s="36"/>
    </row>
    <row r="22" spans="1:6" x14ac:dyDescent="0.2">
      <c r="A22" s="39" t="s">
        <v>97</v>
      </c>
      <c r="B22" s="41" t="s">
        <v>98</v>
      </c>
      <c r="C22" s="41" t="s">
        <v>71</v>
      </c>
      <c r="D22" s="41" t="s">
        <v>72</v>
      </c>
      <c r="E22" s="41" t="s">
        <v>73</v>
      </c>
      <c r="F22" s="41" t="s">
        <v>99</v>
      </c>
    </row>
    <row r="23" spans="1:6" x14ac:dyDescent="0.2">
      <c r="A23" s="40" t="s">
        <v>100</v>
      </c>
      <c r="B23" s="38">
        <v>18</v>
      </c>
      <c r="C23" s="38">
        <v>49.966972550000001</v>
      </c>
      <c r="D23" s="38">
        <v>2.7759429199999999</v>
      </c>
      <c r="E23" s="38">
        <v>3.31</v>
      </c>
      <c r="F23" s="38">
        <v>1.5E-3</v>
      </c>
    </row>
    <row r="24" spans="1:6" x14ac:dyDescent="0.2">
      <c r="A24" s="40" t="s">
        <v>82</v>
      </c>
      <c r="B24" s="38">
        <v>32</v>
      </c>
      <c r="C24" s="38">
        <v>26.82389804</v>
      </c>
      <c r="D24" s="38">
        <v>0.83824681000000001</v>
      </c>
      <c r="E24" s="38"/>
      <c r="F24" s="38"/>
    </row>
    <row r="25" spans="1:6" x14ac:dyDescent="0.2">
      <c r="A25" s="40" t="s">
        <v>101</v>
      </c>
      <c r="B25" s="38">
        <v>50</v>
      </c>
      <c r="C25" s="38">
        <v>76.790870589999997</v>
      </c>
      <c r="D25" s="38"/>
      <c r="E25" s="38"/>
      <c r="F25" s="38"/>
    </row>
    <row r="26" spans="1:6" ht="13.5" thickBot="1" x14ac:dyDescent="0.25">
      <c r="A26" s="36"/>
    </row>
    <row r="27" spans="1:6" x14ac:dyDescent="0.2">
      <c r="A27" s="39" t="s">
        <v>75</v>
      </c>
      <c r="B27" s="41" t="s">
        <v>76</v>
      </c>
      <c r="C27" s="41" t="s">
        <v>77</v>
      </c>
      <c r="D27" s="41" t="s">
        <v>102</v>
      </c>
    </row>
    <row r="28" spans="1:6" x14ac:dyDescent="0.2">
      <c r="A28" s="45">
        <v>0.65068899999999996</v>
      </c>
      <c r="B28" s="38">
        <v>12.51567</v>
      </c>
      <c r="C28" s="38">
        <v>0.91555799999999998</v>
      </c>
      <c r="D28" s="38">
        <v>7.3152939999999997</v>
      </c>
    </row>
    <row r="29" spans="1:6" ht="13.5" thickBot="1" x14ac:dyDescent="0.25">
      <c r="A29" s="36"/>
    </row>
    <row r="30" spans="1:6" x14ac:dyDescent="0.2">
      <c r="A30" s="39" t="s">
        <v>97</v>
      </c>
      <c r="B30" s="41" t="s">
        <v>98</v>
      </c>
      <c r="C30" s="41" t="s">
        <v>103</v>
      </c>
      <c r="D30" s="41" t="s">
        <v>72</v>
      </c>
      <c r="E30" s="41" t="s">
        <v>73</v>
      </c>
      <c r="F30" s="41" t="s">
        <v>99</v>
      </c>
    </row>
    <row r="31" spans="1:6" x14ac:dyDescent="0.2">
      <c r="A31" s="40" t="s">
        <v>61</v>
      </c>
      <c r="B31" s="38">
        <v>2</v>
      </c>
      <c r="C31" s="38">
        <v>2.94403529</v>
      </c>
      <c r="D31" s="38">
        <v>1.47201765</v>
      </c>
      <c r="E31" s="38">
        <v>1.76</v>
      </c>
      <c r="F31" s="38">
        <v>0.189</v>
      </c>
    </row>
    <row r="32" spans="1:6" x14ac:dyDescent="0.2">
      <c r="A32" s="40" t="s">
        <v>60</v>
      </c>
      <c r="B32" s="38">
        <v>16</v>
      </c>
      <c r="C32" s="38">
        <v>47.022937249999998</v>
      </c>
      <c r="D32" s="38">
        <v>2.93893358</v>
      </c>
      <c r="E32" s="38">
        <v>3.51</v>
      </c>
      <c r="F32" s="38">
        <v>1.1999999999999999E-3</v>
      </c>
    </row>
    <row r="33" spans="1:6" ht="13.5" thickBot="1" x14ac:dyDescent="0.25">
      <c r="A33" s="36"/>
    </row>
    <row r="34" spans="1:6" x14ac:dyDescent="0.2">
      <c r="A34" s="39" t="s">
        <v>97</v>
      </c>
      <c r="B34" s="41" t="s">
        <v>98</v>
      </c>
      <c r="C34" s="41" t="s">
        <v>104</v>
      </c>
      <c r="D34" s="41" t="s">
        <v>72</v>
      </c>
      <c r="E34" s="41" t="s">
        <v>73</v>
      </c>
      <c r="F34" s="41" t="s">
        <v>99</v>
      </c>
    </row>
    <row r="35" spans="1:6" x14ac:dyDescent="0.2">
      <c r="A35" s="40" t="s">
        <v>61</v>
      </c>
      <c r="B35" s="38">
        <v>2</v>
      </c>
      <c r="C35" s="38">
        <v>2.94403529</v>
      </c>
      <c r="D35" s="38">
        <v>1.47201765</v>
      </c>
      <c r="E35" s="38">
        <v>1.76</v>
      </c>
      <c r="F35" s="38">
        <v>0.189</v>
      </c>
    </row>
    <row r="36" spans="1:6" x14ac:dyDescent="0.2">
      <c r="A36" s="40" t="s">
        <v>60</v>
      </c>
      <c r="B36" s="38">
        <v>16</v>
      </c>
      <c r="C36" s="38">
        <v>47.022937249999998</v>
      </c>
      <c r="D36" s="38">
        <v>2.93893358</v>
      </c>
      <c r="E36" s="38">
        <v>3.51</v>
      </c>
      <c r="F36" s="38">
        <v>1.1999999999999999E-3</v>
      </c>
    </row>
    <row r="37" spans="1:6" x14ac:dyDescent="0.2">
      <c r="A37" s="42"/>
    </row>
    <row r="38" spans="1:6" x14ac:dyDescent="0.2">
      <c r="A38" s="42"/>
    </row>
    <row r="40" spans="1:6" x14ac:dyDescent="0.2">
      <c r="A40" s="43"/>
    </row>
    <row r="41" spans="1:6" x14ac:dyDescent="0.2">
      <c r="A41" s="35" t="s">
        <v>86</v>
      </c>
    </row>
    <row r="42" spans="1:6" x14ac:dyDescent="0.2">
      <c r="A42" s="42"/>
    </row>
    <row r="43" spans="1:6" x14ac:dyDescent="0.2">
      <c r="A43" s="43" t="s">
        <v>87</v>
      </c>
    </row>
    <row r="44" spans="1:6" x14ac:dyDescent="0.2">
      <c r="A44" s="43"/>
    </row>
    <row r="45" spans="1:6" x14ac:dyDescent="0.2">
      <c r="A45" s="43" t="s">
        <v>105</v>
      </c>
    </row>
    <row r="46" spans="1:6" ht="13.5" thickBot="1" x14ac:dyDescent="0.25">
      <c r="A46" s="36"/>
    </row>
    <row r="47" spans="1:6" x14ac:dyDescent="0.2">
      <c r="A47" s="39" t="s">
        <v>97</v>
      </c>
      <c r="B47" s="41" t="s">
        <v>98</v>
      </c>
      <c r="C47" s="41" t="s">
        <v>71</v>
      </c>
      <c r="D47" s="41" t="s">
        <v>72</v>
      </c>
      <c r="E47" s="41" t="s">
        <v>73</v>
      </c>
      <c r="F47" s="41" t="s">
        <v>99</v>
      </c>
    </row>
    <row r="48" spans="1:6" x14ac:dyDescent="0.2">
      <c r="A48" s="40" t="s">
        <v>100</v>
      </c>
      <c r="B48" s="38">
        <v>18</v>
      </c>
      <c r="C48" s="38">
        <v>3.1149725500000001</v>
      </c>
      <c r="D48" s="38">
        <v>0.17305403</v>
      </c>
      <c r="E48" s="38">
        <v>1.84</v>
      </c>
      <c r="F48" s="38">
        <v>6.4600000000000005E-2</v>
      </c>
    </row>
    <row r="49" spans="1:6" x14ac:dyDescent="0.2">
      <c r="A49" s="40" t="s">
        <v>82</v>
      </c>
      <c r="B49" s="38">
        <v>32</v>
      </c>
      <c r="C49" s="38">
        <v>3.0115960799999999</v>
      </c>
      <c r="D49" s="38">
        <v>9.4112379999999995E-2</v>
      </c>
      <c r="E49" s="38"/>
      <c r="F49" s="38"/>
    </row>
    <row r="50" spans="1:6" x14ac:dyDescent="0.2">
      <c r="A50" s="40" t="s">
        <v>101</v>
      </c>
      <c r="B50" s="38">
        <v>50</v>
      </c>
      <c r="C50" s="38">
        <v>6.1265686300000004</v>
      </c>
      <c r="D50" s="38"/>
      <c r="E50" s="38"/>
      <c r="F50" s="38"/>
    </row>
    <row r="51" spans="1:6" ht="13.5" thickBot="1" x14ac:dyDescent="0.25">
      <c r="A51" s="36"/>
    </row>
    <row r="52" spans="1:6" x14ac:dyDescent="0.2">
      <c r="A52" s="39" t="s">
        <v>75</v>
      </c>
      <c r="B52" s="41" t="s">
        <v>76</v>
      </c>
      <c r="C52" s="41" t="s">
        <v>77</v>
      </c>
      <c r="D52" s="41" t="s">
        <v>106</v>
      </c>
    </row>
    <row r="53" spans="1:6" x14ac:dyDescent="0.2">
      <c r="A53" s="45">
        <v>0.50843700000000003</v>
      </c>
      <c r="B53" s="38">
        <v>3.2064699999999999</v>
      </c>
      <c r="C53" s="38">
        <v>0.30677700000000002</v>
      </c>
      <c r="D53" s="38">
        <v>9.5674510000000001</v>
      </c>
    </row>
    <row r="54" spans="1:6" ht="13.5" thickBot="1" x14ac:dyDescent="0.25">
      <c r="A54" s="36"/>
    </row>
    <row r="55" spans="1:6" x14ac:dyDescent="0.2">
      <c r="A55" s="39" t="s">
        <v>97</v>
      </c>
      <c r="B55" s="41" t="s">
        <v>98</v>
      </c>
      <c r="C55" s="41" t="s">
        <v>103</v>
      </c>
      <c r="D55" s="41" t="s">
        <v>72</v>
      </c>
      <c r="E55" s="41" t="s">
        <v>73</v>
      </c>
      <c r="F55" s="41" t="s">
        <v>99</v>
      </c>
    </row>
    <row r="56" spans="1:6" x14ac:dyDescent="0.2">
      <c r="A56" s="40" t="s">
        <v>61</v>
      </c>
      <c r="B56" s="38">
        <v>2</v>
      </c>
      <c r="C56" s="38">
        <v>9.1203919999999994E-2</v>
      </c>
      <c r="D56" s="38">
        <v>4.5601959999999997E-2</v>
      </c>
      <c r="E56" s="38">
        <v>0.48</v>
      </c>
      <c r="F56" s="38">
        <v>0.62039999999999995</v>
      </c>
    </row>
    <row r="57" spans="1:6" x14ac:dyDescent="0.2">
      <c r="A57" s="40" t="s">
        <v>60</v>
      </c>
      <c r="B57" s="38">
        <v>16</v>
      </c>
      <c r="C57" s="38">
        <v>3.0237686300000002</v>
      </c>
      <c r="D57" s="38">
        <v>0.18898554000000001</v>
      </c>
      <c r="E57" s="38">
        <v>2.0099999999999998</v>
      </c>
      <c r="F57" s="38">
        <v>4.5600000000000002E-2</v>
      </c>
    </row>
    <row r="58" spans="1:6" ht="13.5" thickBot="1" x14ac:dyDescent="0.25">
      <c r="A58" s="36"/>
    </row>
    <row r="59" spans="1:6" x14ac:dyDescent="0.2">
      <c r="A59" s="39" t="s">
        <v>97</v>
      </c>
      <c r="B59" s="41" t="s">
        <v>98</v>
      </c>
      <c r="C59" s="41" t="s">
        <v>104</v>
      </c>
      <c r="D59" s="41" t="s">
        <v>72</v>
      </c>
      <c r="E59" s="41" t="s">
        <v>73</v>
      </c>
      <c r="F59" s="41" t="s">
        <v>99</v>
      </c>
    </row>
    <row r="60" spans="1:6" x14ac:dyDescent="0.2">
      <c r="A60" s="40" t="s">
        <v>61</v>
      </c>
      <c r="B60" s="38">
        <v>2</v>
      </c>
      <c r="C60" s="38">
        <v>9.1203919999999994E-2</v>
      </c>
      <c r="D60" s="38">
        <v>4.5601959999999997E-2</v>
      </c>
      <c r="E60" s="38">
        <v>0.48</v>
      </c>
      <c r="F60" s="38">
        <v>0.62039999999999995</v>
      </c>
    </row>
    <row r="61" spans="1:6" x14ac:dyDescent="0.2">
      <c r="A61" s="40" t="s">
        <v>60</v>
      </c>
      <c r="B61" s="38">
        <v>16</v>
      </c>
      <c r="C61" s="38">
        <v>3.0237686300000002</v>
      </c>
      <c r="D61" s="38">
        <v>0.18898554000000001</v>
      </c>
      <c r="E61" s="38">
        <v>2.0099999999999998</v>
      </c>
      <c r="F61" s="38">
        <v>4.5600000000000002E-2</v>
      </c>
    </row>
    <row r="62" spans="1:6" x14ac:dyDescent="0.2">
      <c r="A62" s="42"/>
    </row>
    <row r="63" spans="1:6" x14ac:dyDescent="0.2">
      <c r="A63" s="42"/>
    </row>
    <row r="65" spans="1:6" x14ac:dyDescent="0.2">
      <c r="A65" s="43"/>
    </row>
    <row r="66" spans="1:6" x14ac:dyDescent="0.2">
      <c r="A66" s="35" t="s">
        <v>86</v>
      </c>
    </row>
    <row r="67" spans="1:6" x14ac:dyDescent="0.2">
      <c r="A67" s="42"/>
    </row>
    <row r="68" spans="1:6" x14ac:dyDescent="0.2">
      <c r="A68" s="43" t="s">
        <v>87</v>
      </c>
    </row>
    <row r="69" spans="1:6" x14ac:dyDescent="0.2">
      <c r="A69" s="43"/>
    </row>
    <row r="70" spans="1:6" x14ac:dyDescent="0.2">
      <c r="A70" s="43" t="s">
        <v>107</v>
      </c>
    </row>
    <row r="71" spans="1:6" ht="13.5" thickBot="1" x14ac:dyDescent="0.25">
      <c r="A71" s="36"/>
    </row>
    <row r="72" spans="1:6" x14ac:dyDescent="0.2">
      <c r="A72" s="39" t="s">
        <v>97</v>
      </c>
      <c r="B72" s="41" t="s">
        <v>98</v>
      </c>
      <c r="C72" s="41" t="s">
        <v>71</v>
      </c>
      <c r="D72" s="41" t="s">
        <v>72</v>
      </c>
      <c r="E72" s="41" t="s">
        <v>73</v>
      </c>
      <c r="F72" s="41" t="s">
        <v>99</v>
      </c>
    </row>
    <row r="73" spans="1:6" x14ac:dyDescent="0.2">
      <c r="A73" s="40" t="s">
        <v>100</v>
      </c>
      <c r="B73" s="38">
        <v>18</v>
      </c>
      <c r="C73" s="38">
        <v>90.068235299999998</v>
      </c>
      <c r="D73" s="38">
        <v>5.0037908</v>
      </c>
      <c r="E73" s="38">
        <v>2.2799999999999998</v>
      </c>
      <c r="F73" s="38">
        <v>2.0500000000000001E-2</v>
      </c>
    </row>
    <row r="74" spans="1:6" x14ac:dyDescent="0.2">
      <c r="A74" s="40" t="s">
        <v>82</v>
      </c>
      <c r="B74" s="38">
        <v>32</v>
      </c>
      <c r="C74" s="38">
        <v>70.291764700000002</v>
      </c>
      <c r="D74" s="38">
        <v>2.1966176000000002</v>
      </c>
      <c r="E74" s="38"/>
      <c r="F74" s="38"/>
    </row>
    <row r="75" spans="1:6" x14ac:dyDescent="0.2">
      <c r="A75" s="40" t="s">
        <v>101</v>
      </c>
      <c r="B75" s="38">
        <v>50</v>
      </c>
      <c r="C75" s="38">
        <v>160.36000000000001</v>
      </c>
      <c r="D75" s="38"/>
      <c r="E75" s="38"/>
      <c r="F75" s="38"/>
    </row>
    <row r="76" spans="1:6" ht="13.5" thickBot="1" x14ac:dyDescent="0.25">
      <c r="A76" s="36"/>
    </row>
    <row r="77" spans="1:6" x14ac:dyDescent="0.2">
      <c r="A77" s="39" t="s">
        <v>75</v>
      </c>
      <c r="B77" s="41" t="s">
        <v>76</v>
      </c>
      <c r="C77" s="41" t="s">
        <v>77</v>
      </c>
      <c r="D77" s="41" t="s">
        <v>108</v>
      </c>
    </row>
    <row r="78" spans="1:6" x14ac:dyDescent="0.2">
      <c r="A78" s="45">
        <v>0.56166300000000002</v>
      </c>
      <c r="B78" s="38">
        <v>2.689835</v>
      </c>
      <c r="C78" s="38">
        <v>1.4820990000000001</v>
      </c>
      <c r="D78" s="38">
        <v>55.1</v>
      </c>
    </row>
    <row r="79" spans="1:6" ht="13.5" thickBot="1" x14ac:dyDescent="0.25">
      <c r="A79" s="36"/>
    </row>
    <row r="80" spans="1:6" x14ac:dyDescent="0.2">
      <c r="A80" s="39" t="s">
        <v>97</v>
      </c>
      <c r="B80" s="41" t="s">
        <v>98</v>
      </c>
      <c r="C80" s="41" t="s">
        <v>103</v>
      </c>
      <c r="D80" s="41" t="s">
        <v>72</v>
      </c>
      <c r="E80" s="41" t="s">
        <v>73</v>
      </c>
      <c r="F80" s="41" t="s">
        <v>99</v>
      </c>
    </row>
    <row r="81" spans="1:6" x14ac:dyDescent="0.2">
      <c r="A81" s="40" t="s">
        <v>61</v>
      </c>
      <c r="B81" s="38">
        <v>2</v>
      </c>
      <c r="C81" s="38">
        <v>6.1282352900000001</v>
      </c>
      <c r="D81" s="38">
        <v>3.06411765</v>
      </c>
      <c r="E81" s="38">
        <v>1.39</v>
      </c>
      <c r="F81" s="38">
        <v>0.26250000000000001</v>
      </c>
    </row>
    <row r="82" spans="1:6" x14ac:dyDescent="0.2">
      <c r="A82" s="40" t="s">
        <v>60</v>
      </c>
      <c r="B82" s="38">
        <v>16</v>
      </c>
      <c r="C82" s="38">
        <v>83.94</v>
      </c>
      <c r="D82" s="38">
        <v>5.2462499999999999</v>
      </c>
      <c r="E82" s="38">
        <v>2.39</v>
      </c>
      <c r="F82" s="38">
        <v>1.7600000000000001E-2</v>
      </c>
    </row>
    <row r="83" spans="1:6" ht="13.5" thickBot="1" x14ac:dyDescent="0.25">
      <c r="A83" s="36"/>
    </row>
    <row r="84" spans="1:6" x14ac:dyDescent="0.2">
      <c r="A84" s="39" t="s">
        <v>97</v>
      </c>
      <c r="B84" s="41" t="s">
        <v>98</v>
      </c>
      <c r="C84" s="41" t="s">
        <v>104</v>
      </c>
      <c r="D84" s="41" t="s">
        <v>72</v>
      </c>
      <c r="E84" s="41" t="s">
        <v>73</v>
      </c>
      <c r="F84" s="41" t="s">
        <v>99</v>
      </c>
    </row>
    <row r="85" spans="1:6" x14ac:dyDescent="0.2">
      <c r="A85" s="40" t="s">
        <v>61</v>
      </c>
      <c r="B85" s="38">
        <v>2</v>
      </c>
      <c r="C85" s="38">
        <v>6.1282352900000001</v>
      </c>
      <c r="D85" s="38">
        <v>3.06411765</v>
      </c>
      <c r="E85" s="38">
        <v>1.39</v>
      </c>
      <c r="F85" s="38">
        <v>0.26250000000000001</v>
      </c>
    </row>
    <row r="86" spans="1:6" x14ac:dyDescent="0.2">
      <c r="A86" s="40" t="s">
        <v>60</v>
      </c>
      <c r="B86" s="38">
        <v>16</v>
      </c>
      <c r="C86" s="38">
        <v>83.94</v>
      </c>
      <c r="D86" s="38">
        <v>5.2462499999999999</v>
      </c>
      <c r="E86" s="38">
        <v>2.39</v>
      </c>
      <c r="F86" s="38">
        <v>1.7600000000000001E-2</v>
      </c>
    </row>
    <row r="87" spans="1:6" x14ac:dyDescent="0.2">
      <c r="A87" s="42"/>
    </row>
    <row r="88" spans="1:6" x14ac:dyDescent="0.2">
      <c r="A88" s="42"/>
    </row>
    <row r="90" spans="1:6" x14ac:dyDescent="0.2">
      <c r="A90" s="43"/>
    </row>
    <row r="91" spans="1:6" x14ac:dyDescent="0.2">
      <c r="A91" s="35" t="s">
        <v>86</v>
      </c>
    </row>
    <row r="92" spans="1:6" x14ac:dyDescent="0.2">
      <c r="A92" s="42"/>
    </row>
    <row r="93" spans="1:6" x14ac:dyDescent="0.2">
      <c r="A93" s="43" t="s">
        <v>87</v>
      </c>
    </row>
    <row r="94" spans="1:6" x14ac:dyDescent="0.2">
      <c r="A94" s="43"/>
    </row>
    <row r="95" spans="1:6" x14ac:dyDescent="0.2">
      <c r="A95" s="43" t="s">
        <v>109</v>
      </c>
    </row>
    <row r="96" spans="1:6" ht="13.5" thickBot="1" x14ac:dyDescent="0.25">
      <c r="A96" s="36"/>
    </row>
    <row r="97" spans="1:6" x14ac:dyDescent="0.2">
      <c r="A97" s="39" t="s">
        <v>97</v>
      </c>
      <c r="B97" s="41" t="s">
        <v>98</v>
      </c>
      <c r="C97" s="41" t="s">
        <v>71</v>
      </c>
      <c r="D97" s="41" t="s">
        <v>72</v>
      </c>
      <c r="E97" s="41" t="s">
        <v>73</v>
      </c>
      <c r="F97" s="41" t="s">
        <v>99</v>
      </c>
    </row>
    <row r="98" spans="1:6" x14ac:dyDescent="0.2">
      <c r="A98" s="40" t="s">
        <v>100</v>
      </c>
      <c r="B98" s="38">
        <v>18</v>
      </c>
      <c r="C98" s="38">
        <v>2.4313725499999999</v>
      </c>
      <c r="D98" s="38">
        <v>0.13507625000000001</v>
      </c>
      <c r="E98" s="38">
        <v>14.04</v>
      </c>
      <c r="F98" s="38" t="s">
        <v>110</v>
      </c>
    </row>
    <row r="99" spans="1:6" x14ac:dyDescent="0.2">
      <c r="A99" s="40" t="s">
        <v>82</v>
      </c>
      <c r="B99" s="38">
        <v>32</v>
      </c>
      <c r="C99" s="38">
        <v>0.30784314000000002</v>
      </c>
      <c r="D99" s="38">
        <v>9.6200999999999995E-3</v>
      </c>
      <c r="E99" s="38"/>
      <c r="F99" s="38"/>
    </row>
    <row r="100" spans="1:6" x14ac:dyDescent="0.2">
      <c r="A100" s="40" t="s">
        <v>101</v>
      </c>
      <c r="B100" s="38">
        <v>50</v>
      </c>
      <c r="C100" s="38">
        <v>2.73921569</v>
      </c>
      <c r="D100" s="38"/>
      <c r="E100" s="38"/>
      <c r="F100" s="38"/>
    </row>
    <row r="101" spans="1:6" ht="13.5" thickBot="1" x14ac:dyDescent="0.25">
      <c r="A101" s="36"/>
    </row>
    <row r="102" spans="1:6" x14ac:dyDescent="0.2">
      <c r="A102" s="39" t="s">
        <v>75</v>
      </c>
      <c r="B102" s="41" t="s">
        <v>76</v>
      </c>
      <c r="C102" s="41" t="s">
        <v>77</v>
      </c>
      <c r="D102" s="41" t="s">
        <v>111</v>
      </c>
    </row>
    <row r="103" spans="1:6" x14ac:dyDescent="0.2">
      <c r="A103" s="45">
        <v>0.88761599999999996</v>
      </c>
      <c r="B103" s="38">
        <v>1.0974520000000001</v>
      </c>
      <c r="C103" s="38">
        <v>9.8082000000000003E-2</v>
      </c>
      <c r="D103" s="38">
        <v>8.9372550000000004</v>
      </c>
    </row>
    <row r="104" spans="1:6" ht="13.5" thickBot="1" x14ac:dyDescent="0.25">
      <c r="A104" s="36"/>
    </row>
    <row r="105" spans="1:6" x14ac:dyDescent="0.2">
      <c r="A105" s="39" t="s">
        <v>97</v>
      </c>
      <c r="B105" s="41" t="s">
        <v>98</v>
      </c>
      <c r="C105" s="41" t="s">
        <v>103</v>
      </c>
      <c r="D105" s="41" t="s">
        <v>72</v>
      </c>
      <c r="E105" s="41" t="s">
        <v>73</v>
      </c>
      <c r="F105" s="41" t="s">
        <v>99</v>
      </c>
    </row>
    <row r="106" spans="1:6" x14ac:dyDescent="0.2">
      <c r="A106" s="40" t="s">
        <v>61</v>
      </c>
      <c r="B106" s="38">
        <v>2</v>
      </c>
      <c r="C106" s="38">
        <v>0.41215686000000001</v>
      </c>
      <c r="D106" s="38">
        <v>0.20607843000000001</v>
      </c>
      <c r="E106" s="38">
        <v>21.42</v>
      </c>
      <c r="F106" s="38" t="s">
        <v>110</v>
      </c>
    </row>
    <row r="107" spans="1:6" x14ac:dyDescent="0.2">
      <c r="A107" s="40" t="s">
        <v>60</v>
      </c>
      <c r="B107" s="38">
        <v>16</v>
      </c>
      <c r="C107" s="38">
        <v>2.0192156899999998</v>
      </c>
      <c r="D107" s="38">
        <v>0.12620097999999999</v>
      </c>
      <c r="E107" s="38">
        <v>13.12</v>
      </c>
      <c r="F107" s="38" t="s">
        <v>110</v>
      </c>
    </row>
    <row r="108" spans="1:6" ht="13.5" thickBot="1" x14ac:dyDescent="0.25">
      <c r="A108" s="36"/>
    </row>
    <row r="109" spans="1:6" x14ac:dyDescent="0.2">
      <c r="A109" s="39" t="s">
        <v>97</v>
      </c>
      <c r="B109" s="41" t="s">
        <v>98</v>
      </c>
      <c r="C109" s="41" t="s">
        <v>104</v>
      </c>
      <c r="D109" s="41" t="s">
        <v>72</v>
      </c>
      <c r="E109" s="41" t="s">
        <v>73</v>
      </c>
      <c r="F109" s="41" t="s">
        <v>99</v>
      </c>
    </row>
    <row r="110" spans="1:6" x14ac:dyDescent="0.2">
      <c r="A110" s="40" t="s">
        <v>61</v>
      </c>
      <c r="B110" s="38">
        <v>2</v>
      </c>
      <c r="C110" s="38">
        <v>0.41215686000000001</v>
      </c>
      <c r="D110" s="38">
        <v>0.20607843000000001</v>
      </c>
      <c r="E110" s="38">
        <v>21.42</v>
      </c>
      <c r="F110" s="38" t="s">
        <v>110</v>
      </c>
    </row>
    <row r="111" spans="1:6" x14ac:dyDescent="0.2">
      <c r="A111" s="40" t="s">
        <v>60</v>
      </c>
      <c r="B111" s="38">
        <v>16</v>
      </c>
      <c r="C111" s="38">
        <v>2.0192156899999998</v>
      </c>
      <c r="D111" s="38">
        <v>0.12620097999999999</v>
      </c>
      <c r="E111" s="38">
        <v>13.12</v>
      </c>
      <c r="F111" s="38" t="s">
        <v>110</v>
      </c>
    </row>
    <row r="112" spans="1:6" x14ac:dyDescent="0.2">
      <c r="A112" s="42"/>
    </row>
    <row r="113" spans="1:6" x14ac:dyDescent="0.2">
      <c r="A113" s="42"/>
    </row>
    <row r="115" spans="1:6" x14ac:dyDescent="0.2">
      <c r="A115" s="43"/>
    </row>
    <row r="116" spans="1:6" x14ac:dyDescent="0.2">
      <c r="A116" s="35" t="s">
        <v>86</v>
      </c>
    </row>
    <row r="117" spans="1:6" x14ac:dyDescent="0.2">
      <c r="A117" s="42"/>
    </row>
    <row r="118" spans="1:6" x14ac:dyDescent="0.2">
      <c r="A118" s="43" t="s">
        <v>87</v>
      </c>
    </row>
    <row r="119" spans="1:6" x14ac:dyDescent="0.2">
      <c r="A119" s="43"/>
    </row>
    <row r="120" spans="1:6" x14ac:dyDescent="0.2">
      <c r="A120" s="43" t="s">
        <v>112</v>
      </c>
    </row>
    <row r="121" spans="1:6" ht="13.5" thickBot="1" x14ac:dyDescent="0.25">
      <c r="A121" s="36"/>
    </row>
    <row r="122" spans="1:6" x14ac:dyDescent="0.2">
      <c r="A122" s="39" t="s">
        <v>97</v>
      </c>
      <c r="B122" s="41" t="s">
        <v>98</v>
      </c>
      <c r="C122" s="41" t="s">
        <v>71</v>
      </c>
      <c r="D122" s="41" t="s">
        <v>72</v>
      </c>
      <c r="E122" s="41" t="s">
        <v>73</v>
      </c>
      <c r="F122" s="41" t="s">
        <v>99</v>
      </c>
    </row>
    <row r="123" spans="1:6" x14ac:dyDescent="0.2">
      <c r="A123" s="40" t="s">
        <v>100</v>
      </c>
      <c r="B123" s="38">
        <v>18</v>
      </c>
      <c r="C123" s="38">
        <v>53.450980389999998</v>
      </c>
      <c r="D123" s="38">
        <v>2.96949891</v>
      </c>
      <c r="E123" s="38">
        <v>9.5299999999999994</v>
      </c>
      <c r="F123" s="38" t="s">
        <v>110</v>
      </c>
    </row>
    <row r="124" spans="1:6" x14ac:dyDescent="0.2">
      <c r="A124" s="40" t="s">
        <v>82</v>
      </c>
      <c r="B124" s="38">
        <v>32</v>
      </c>
      <c r="C124" s="38">
        <v>9.9658823499999993</v>
      </c>
      <c r="D124" s="38">
        <v>0.31143381999999997</v>
      </c>
      <c r="E124" s="38"/>
      <c r="F124" s="38"/>
    </row>
    <row r="125" spans="1:6" x14ac:dyDescent="0.2">
      <c r="A125" s="40" t="s">
        <v>101</v>
      </c>
      <c r="B125" s="38">
        <v>50</v>
      </c>
      <c r="C125" s="38">
        <v>63.41686275</v>
      </c>
      <c r="D125" s="38"/>
      <c r="E125" s="38"/>
      <c r="F125" s="38"/>
    </row>
    <row r="126" spans="1:6" ht="13.5" thickBot="1" x14ac:dyDescent="0.25">
      <c r="A126" s="36"/>
    </row>
    <row r="127" spans="1:6" x14ac:dyDescent="0.2">
      <c r="A127" s="39" t="s">
        <v>75</v>
      </c>
      <c r="B127" s="41" t="s">
        <v>76</v>
      </c>
      <c r="C127" s="41" t="s">
        <v>77</v>
      </c>
      <c r="D127" s="41" t="s">
        <v>113</v>
      </c>
    </row>
    <row r="128" spans="1:6" x14ac:dyDescent="0.2">
      <c r="A128" s="45">
        <v>0.84285100000000002</v>
      </c>
      <c r="B128" s="38">
        <v>4.3511990000000003</v>
      </c>
      <c r="C128" s="38">
        <v>0.55806299999999998</v>
      </c>
      <c r="D128" s="38">
        <v>12.82549</v>
      </c>
    </row>
    <row r="129" spans="1:6" ht="13.5" thickBot="1" x14ac:dyDescent="0.25">
      <c r="A129" s="36"/>
    </row>
    <row r="130" spans="1:6" x14ac:dyDescent="0.2">
      <c r="A130" s="39" t="s">
        <v>97</v>
      </c>
      <c r="B130" s="41" t="s">
        <v>98</v>
      </c>
      <c r="C130" s="41" t="s">
        <v>103</v>
      </c>
      <c r="D130" s="41" t="s">
        <v>72</v>
      </c>
      <c r="E130" s="41" t="s">
        <v>73</v>
      </c>
      <c r="F130" s="41" t="s">
        <v>99</v>
      </c>
    </row>
    <row r="131" spans="1:6" x14ac:dyDescent="0.2">
      <c r="A131" s="40" t="s">
        <v>61</v>
      </c>
      <c r="B131" s="38">
        <v>2</v>
      </c>
      <c r="C131" s="38">
        <v>0.38745098</v>
      </c>
      <c r="D131" s="38">
        <v>0.19372549</v>
      </c>
      <c r="E131" s="38">
        <v>0.62</v>
      </c>
      <c r="F131" s="38">
        <v>0.54320000000000002</v>
      </c>
    </row>
    <row r="132" spans="1:6" x14ac:dyDescent="0.2">
      <c r="A132" s="40" t="s">
        <v>60</v>
      </c>
      <c r="B132" s="38">
        <v>16</v>
      </c>
      <c r="C132" s="38">
        <v>53.063529410000001</v>
      </c>
      <c r="D132" s="38">
        <v>3.3164705900000002</v>
      </c>
      <c r="E132" s="38">
        <v>10.65</v>
      </c>
      <c r="F132" s="38" t="s">
        <v>110</v>
      </c>
    </row>
    <row r="133" spans="1:6" ht="13.5" thickBot="1" x14ac:dyDescent="0.25">
      <c r="A133" s="36"/>
    </row>
    <row r="134" spans="1:6" x14ac:dyDescent="0.2">
      <c r="A134" s="39" t="s">
        <v>97</v>
      </c>
      <c r="B134" s="41" t="s">
        <v>98</v>
      </c>
      <c r="C134" s="41" t="s">
        <v>104</v>
      </c>
      <c r="D134" s="41" t="s">
        <v>72</v>
      </c>
      <c r="E134" s="41" t="s">
        <v>73</v>
      </c>
      <c r="F134" s="41" t="s">
        <v>99</v>
      </c>
    </row>
    <row r="135" spans="1:6" x14ac:dyDescent="0.2">
      <c r="A135" s="40" t="s">
        <v>61</v>
      </c>
      <c r="B135" s="38">
        <v>2</v>
      </c>
      <c r="C135" s="38">
        <v>0.38745098</v>
      </c>
      <c r="D135" s="38">
        <v>0.19372549</v>
      </c>
      <c r="E135" s="38">
        <v>0.62</v>
      </c>
      <c r="F135" s="38">
        <v>0.54320000000000002</v>
      </c>
    </row>
    <row r="136" spans="1:6" x14ac:dyDescent="0.2">
      <c r="A136" s="40" t="s">
        <v>60</v>
      </c>
      <c r="B136" s="38">
        <v>16</v>
      </c>
      <c r="C136" s="38">
        <v>53.063529410000001</v>
      </c>
      <c r="D136" s="38">
        <v>3.3164705900000002</v>
      </c>
      <c r="E136" s="38">
        <v>10.65</v>
      </c>
      <c r="F136" s="38" t="s">
        <v>110</v>
      </c>
    </row>
    <row r="137" spans="1:6" x14ac:dyDescent="0.2">
      <c r="A137" s="42"/>
    </row>
    <row r="138" spans="1:6" x14ac:dyDescent="0.2">
      <c r="A138" s="42"/>
    </row>
    <row r="140" spans="1:6" x14ac:dyDescent="0.2">
      <c r="A140" s="43"/>
    </row>
    <row r="141" spans="1:6" x14ac:dyDescent="0.2">
      <c r="A141" s="35" t="s">
        <v>86</v>
      </c>
    </row>
    <row r="142" spans="1:6" x14ac:dyDescent="0.2">
      <c r="A142" s="42"/>
    </row>
    <row r="143" spans="1:6" x14ac:dyDescent="0.2">
      <c r="A143" s="43" t="s">
        <v>87</v>
      </c>
    </row>
    <row r="144" spans="1:6" x14ac:dyDescent="0.2">
      <c r="A144" s="43"/>
    </row>
    <row r="145" spans="1:6" x14ac:dyDescent="0.2">
      <c r="A145" s="43" t="s">
        <v>114</v>
      </c>
    </row>
    <row r="146" spans="1:6" ht="13.5" thickBot="1" x14ac:dyDescent="0.25">
      <c r="A146" s="36"/>
    </row>
    <row r="147" spans="1:6" x14ac:dyDescent="0.2">
      <c r="A147" s="39" t="s">
        <v>97</v>
      </c>
      <c r="B147" s="41" t="s">
        <v>98</v>
      </c>
      <c r="C147" s="41" t="s">
        <v>71</v>
      </c>
      <c r="D147" s="41" t="s">
        <v>72</v>
      </c>
      <c r="E147" s="41" t="s">
        <v>73</v>
      </c>
      <c r="F147" s="41" t="s">
        <v>99</v>
      </c>
    </row>
    <row r="148" spans="1:6" x14ac:dyDescent="0.2">
      <c r="A148" s="40" t="s">
        <v>100</v>
      </c>
      <c r="B148" s="38">
        <v>18</v>
      </c>
      <c r="C148" s="38">
        <v>50.19098039</v>
      </c>
      <c r="D148" s="38">
        <v>2.7883878000000002</v>
      </c>
      <c r="E148" s="38">
        <v>6.54</v>
      </c>
      <c r="F148" s="38" t="s">
        <v>110</v>
      </c>
    </row>
    <row r="149" spans="1:6" x14ac:dyDescent="0.2">
      <c r="A149" s="40" t="s">
        <v>82</v>
      </c>
      <c r="B149" s="38">
        <v>32</v>
      </c>
      <c r="C149" s="38">
        <v>13.63607843</v>
      </c>
      <c r="D149" s="38">
        <v>0.42612745000000002</v>
      </c>
      <c r="E149" s="38"/>
      <c r="F149" s="38"/>
    </row>
    <row r="150" spans="1:6" x14ac:dyDescent="0.2">
      <c r="A150" s="40" t="s">
        <v>101</v>
      </c>
      <c r="B150" s="38">
        <v>50</v>
      </c>
      <c r="C150" s="38">
        <v>63.827058819999998</v>
      </c>
      <c r="D150" s="38"/>
      <c r="E150" s="38"/>
      <c r="F150" s="38"/>
    </row>
    <row r="151" spans="1:6" ht="13.5" thickBot="1" x14ac:dyDescent="0.25">
      <c r="A151" s="36"/>
    </row>
    <row r="152" spans="1:6" x14ac:dyDescent="0.2">
      <c r="A152" s="39" t="s">
        <v>75</v>
      </c>
      <c r="B152" s="41" t="s">
        <v>76</v>
      </c>
      <c r="C152" s="41" t="s">
        <v>77</v>
      </c>
      <c r="D152" s="41" t="s">
        <v>115</v>
      </c>
    </row>
    <row r="153" spans="1:6" x14ac:dyDescent="0.2">
      <c r="A153" s="45">
        <v>0.78635900000000003</v>
      </c>
      <c r="B153" s="38">
        <v>1.128466</v>
      </c>
      <c r="C153" s="38">
        <v>0.65278400000000003</v>
      </c>
      <c r="D153" s="38">
        <v>57.847059999999999</v>
      </c>
    </row>
    <row r="154" spans="1:6" ht="13.5" thickBot="1" x14ac:dyDescent="0.25">
      <c r="A154" s="36"/>
    </row>
    <row r="155" spans="1:6" x14ac:dyDescent="0.2">
      <c r="A155" s="39" t="s">
        <v>97</v>
      </c>
      <c r="B155" s="41" t="s">
        <v>98</v>
      </c>
      <c r="C155" s="41" t="s">
        <v>103</v>
      </c>
      <c r="D155" s="41" t="s">
        <v>72</v>
      </c>
      <c r="E155" s="41" t="s">
        <v>73</v>
      </c>
      <c r="F155" s="41" t="s">
        <v>99</v>
      </c>
    </row>
    <row r="156" spans="1:6" x14ac:dyDescent="0.2">
      <c r="A156" s="40" t="s">
        <v>61</v>
      </c>
      <c r="B156" s="38">
        <v>2</v>
      </c>
      <c r="C156" s="38">
        <v>2.33058824</v>
      </c>
      <c r="D156" s="38">
        <v>1.16529412</v>
      </c>
      <c r="E156" s="38">
        <v>2.73</v>
      </c>
      <c r="F156" s="38">
        <v>8.0100000000000005E-2</v>
      </c>
    </row>
    <row r="157" spans="1:6" x14ac:dyDescent="0.2">
      <c r="A157" s="40" t="s">
        <v>60</v>
      </c>
      <c r="B157" s="38">
        <v>16</v>
      </c>
      <c r="C157" s="38">
        <v>47.860392160000004</v>
      </c>
      <c r="D157" s="38">
        <v>2.9912745100000002</v>
      </c>
      <c r="E157" s="38">
        <v>7.02</v>
      </c>
      <c r="F157" s="38" t="s">
        <v>110</v>
      </c>
    </row>
    <row r="158" spans="1:6" ht="13.5" thickBot="1" x14ac:dyDescent="0.25">
      <c r="A158" s="36"/>
    </row>
    <row r="159" spans="1:6" x14ac:dyDescent="0.2">
      <c r="A159" s="39" t="s">
        <v>97</v>
      </c>
      <c r="B159" s="41" t="s">
        <v>98</v>
      </c>
      <c r="C159" s="41" t="s">
        <v>104</v>
      </c>
      <c r="D159" s="41" t="s">
        <v>72</v>
      </c>
      <c r="E159" s="41" t="s">
        <v>73</v>
      </c>
      <c r="F159" s="41" t="s">
        <v>99</v>
      </c>
    </row>
    <row r="160" spans="1:6" x14ac:dyDescent="0.2">
      <c r="A160" s="40" t="s">
        <v>61</v>
      </c>
      <c r="B160" s="38">
        <v>2</v>
      </c>
      <c r="C160" s="38">
        <v>2.33058824</v>
      </c>
      <c r="D160" s="38">
        <v>1.16529412</v>
      </c>
      <c r="E160" s="38">
        <v>2.73</v>
      </c>
      <c r="F160" s="38">
        <v>8.0100000000000005E-2</v>
      </c>
    </row>
    <row r="161" spans="1:6" x14ac:dyDescent="0.2">
      <c r="A161" s="40" t="s">
        <v>60</v>
      </c>
      <c r="B161" s="38">
        <v>16</v>
      </c>
      <c r="C161" s="38">
        <v>47.860392160000004</v>
      </c>
      <c r="D161" s="38">
        <v>2.9912745100000002</v>
      </c>
      <c r="E161" s="38">
        <v>7.02</v>
      </c>
      <c r="F161" s="38" t="s">
        <v>110</v>
      </c>
    </row>
    <row r="162" spans="1:6" x14ac:dyDescent="0.2">
      <c r="A162" s="42"/>
    </row>
    <row r="163" spans="1:6" x14ac:dyDescent="0.2">
      <c r="A163" s="42"/>
    </row>
    <row r="165" spans="1:6" x14ac:dyDescent="0.2">
      <c r="A165" s="43"/>
    </row>
    <row r="166" spans="1:6" x14ac:dyDescent="0.2">
      <c r="A166" s="35" t="s">
        <v>86</v>
      </c>
    </row>
    <row r="167" spans="1:6" x14ac:dyDescent="0.2">
      <c r="A167" s="42"/>
    </row>
    <row r="168" spans="1:6" x14ac:dyDescent="0.2">
      <c r="A168" s="43" t="s">
        <v>87</v>
      </c>
    </row>
    <row r="169" spans="1:6" x14ac:dyDescent="0.2">
      <c r="A169" s="43"/>
    </row>
    <row r="170" spans="1:6" x14ac:dyDescent="0.2">
      <c r="A170" s="43" t="s">
        <v>116</v>
      </c>
    </row>
    <row r="171" spans="1:6" ht="13.5" thickBot="1" x14ac:dyDescent="0.25">
      <c r="A171" s="36"/>
    </row>
    <row r="172" spans="1:6" x14ac:dyDescent="0.2">
      <c r="A172" s="39" t="s">
        <v>97</v>
      </c>
      <c r="B172" s="41" t="s">
        <v>98</v>
      </c>
      <c r="C172" s="41" t="s">
        <v>71</v>
      </c>
      <c r="D172" s="41" t="s">
        <v>72</v>
      </c>
      <c r="E172" s="41" t="s">
        <v>73</v>
      </c>
      <c r="F172" s="41" t="s">
        <v>99</v>
      </c>
    </row>
    <row r="173" spans="1:6" x14ac:dyDescent="0.2">
      <c r="A173" s="40" t="s">
        <v>100</v>
      </c>
      <c r="B173" s="38">
        <v>18</v>
      </c>
      <c r="C173" s="38">
        <v>10087.519420000001</v>
      </c>
      <c r="D173" s="38">
        <v>560.41774999999996</v>
      </c>
      <c r="E173" s="38">
        <v>3.08</v>
      </c>
      <c r="F173" s="38">
        <v>2.7000000000000001E-3</v>
      </c>
    </row>
    <row r="174" spans="1:6" x14ac:dyDescent="0.2">
      <c r="A174" s="40" t="s">
        <v>82</v>
      </c>
      <c r="B174" s="38">
        <v>32</v>
      </c>
      <c r="C174" s="38">
        <v>5829.21252</v>
      </c>
      <c r="D174" s="38">
        <v>182.16289</v>
      </c>
      <c r="E174" s="38"/>
      <c r="F174" s="38"/>
    </row>
    <row r="175" spans="1:6" x14ac:dyDescent="0.2">
      <c r="A175" s="40" t="s">
        <v>101</v>
      </c>
      <c r="B175" s="38">
        <v>50</v>
      </c>
      <c r="C175" s="38">
        <v>15916.73194</v>
      </c>
      <c r="D175" s="38"/>
      <c r="E175" s="38"/>
      <c r="F175" s="38"/>
    </row>
    <row r="176" spans="1:6" ht="13.5" thickBot="1" x14ac:dyDescent="0.25">
      <c r="A176" s="36"/>
    </row>
    <row r="177" spans="1:6" x14ac:dyDescent="0.2">
      <c r="A177" s="39" t="s">
        <v>75</v>
      </c>
      <c r="B177" s="41" t="s">
        <v>76</v>
      </c>
      <c r="C177" s="41" t="s">
        <v>77</v>
      </c>
      <c r="D177" s="41" t="s">
        <v>117</v>
      </c>
    </row>
    <row r="178" spans="1:6" x14ac:dyDescent="0.2">
      <c r="A178" s="45">
        <v>0.633768</v>
      </c>
      <c r="B178" s="38">
        <v>12.26641</v>
      </c>
      <c r="C178" s="38">
        <v>13.49677</v>
      </c>
      <c r="D178" s="38">
        <v>110.0304</v>
      </c>
    </row>
    <row r="179" spans="1:6" ht="13.5" thickBot="1" x14ac:dyDescent="0.25">
      <c r="A179" s="36"/>
    </row>
    <row r="180" spans="1:6" x14ac:dyDescent="0.2">
      <c r="A180" s="39" t="s">
        <v>97</v>
      </c>
      <c r="B180" s="41" t="s">
        <v>98</v>
      </c>
      <c r="C180" s="41" t="s">
        <v>103</v>
      </c>
      <c r="D180" s="41" t="s">
        <v>72</v>
      </c>
      <c r="E180" s="41" t="s">
        <v>73</v>
      </c>
      <c r="F180" s="41" t="s">
        <v>99</v>
      </c>
    </row>
    <row r="181" spans="1:6" x14ac:dyDescent="0.2">
      <c r="A181" s="40" t="s">
        <v>61</v>
      </c>
      <c r="B181" s="38">
        <v>2</v>
      </c>
      <c r="C181" s="38">
        <v>589.20795799999996</v>
      </c>
      <c r="D181" s="38">
        <v>294.60397899999998</v>
      </c>
      <c r="E181" s="38">
        <v>1.62</v>
      </c>
      <c r="F181" s="38">
        <v>0.2142</v>
      </c>
    </row>
    <row r="182" spans="1:6" x14ac:dyDescent="0.2">
      <c r="A182" s="40" t="s">
        <v>60</v>
      </c>
      <c r="B182" s="38">
        <v>16</v>
      </c>
      <c r="C182" s="38">
        <v>9498.3114609999993</v>
      </c>
      <c r="D182" s="38">
        <v>593.64446599999997</v>
      </c>
      <c r="E182" s="38">
        <v>3.26</v>
      </c>
      <c r="F182" s="38">
        <v>2.2000000000000001E-3</v>
      </c>
    </row>
    <row r="183" spans="1:6" ht="13.5" thickBot="1" x14ac:dyDescent="0.25">
      <c r="A183" s="36"/>
    </row>
    <row r="184" spans="1:6" x14ac:dyDescent="0.2">
      <c r="A184" s="39" t="s">
        <v>97</v>
      </c>
      <c r="B184" s="41" t="s">
        <v>98</v>
      </c>
      <c r="C184" s="41" t="s">
        <v>104</v>
      </c>
      <c r="D184" s="41" t="s">
        <v>72</v>
      </c>
      <c r="E184" s="41" t="s">
        <v>73</v>
      </c>
      <c r="F184" s="41" t="s">
        <v>99</v>
      </c>
    </row>
    <row r="185" spans="1:6" x14ac:dyDescent="0.2">
      <c r="A185" s="40" t="s">
        <v>61</v>
      </c>
      <c r="B185" s="38">
        <v>2</v>
      </c>
      <c r="C185" s="38">
        <v>589.20795799999996</v>
      </c>
      <c r="D185" s="38">
        <v>294.60397899999998</v>
      </c>
      <c r="E185" s="38">
        <v>1.62</v>
      </c>
      <c r="F185" s="38">
        <v>0.2142</v>
      </c>
    </row>
    <row r="186" spans="1:6" x14ac:dyDescent="0.2">
      <c r="A186" s="40" t="s">
        <v>60</v>
      </c>
      <c r="B186" s="38">
        <v>16</v>
      </c>
      <c r="C186" s="38">
        <v>9498.3114609999993</v>
      </c>
      <c r="D186" s="38">
        <v>593.64446599999997</v>
      </c>
      <c r="E186" s="38">
        <v>3.26</v>
      </c>
      <c r="F186" s="38">
        <v>2.2000000000000001E-3</v>
      </c>
    </row>
    <row r="187" spans="1:6" x14ac:dyDescent="0.2">
      <c r="A187" s="42"/>
    </row>
    <row r="188" spans="1:6" x14ac:dyDescent="0.2">
      <c r="A188" s="42"/>
    </row>
    <row r="190" spans="1:6" x14ac:dyDescent="0.2">
      <c r="A190" s="43"/>
    </row>
    <row r="191" spans="1:6" x14ac:dyDescent="0.2">
      <c r="A191" s="35" t="s">
        <v>86</v>
      </c>
    </row>
    <row r="192" spans="1:6" x14ac:dyDescent="0.2">
      <c r="A192" s="42"/>
    </row>
    <row r="193" spans="1:6" x14ac:dyDescent="0.2">
      <c r="A193" s="43" t="s">
        <v>87</v>
      </c>
    </row>
    <row r="194" spans="1:6" x14ac:dyDescent="0.2">
      <c r="A194" s="43"/>
    </row>
    <row r="195" spans="1:6" x14ac:dyDescent="0.2">
      <c r="A195" s="43" t="s">
        <v>118</v>
      </c>
    </row>
    <row r="196" spans="1:6" ht="13.5" thickBot="1" x14ac:dyDescent="0.25">
      <c r="A196" s="36"/>
    </row>
    <row r="197" spans="1:6" x14ac:dyDescent="0.2">
      <c r="A197" s="39" t="s">
        <v>97</v>
      </c>
      <c r="B197" s="41" t="s">
        <v>98</v>
      </c>
      <c r="C197" s="41" t="s">
        <v>71</v>
      </c>
      <c r="D197" s="41" t="s">
        <v>72</v>
      </c>
      <c r="E197" s="41" t="s">
        <v>73</v>
      </c>
      <c r="F197" s="41" t="s">
        <v>99</v>
      </c>
    </row>
    <row r="198" spans="1:6" x14ac:dyDescent="0.2">
      <c r="A198" s="40" t="s">
        <v>100</v>
      </c>
      <c r="B198" s="38">
        <v>18</v>
      </c>
      <c r="C198" s="38">
        <v>10731.572749999999</v>
      </c>
      <c r="D198" s="38">
        <v>596.19848999999999</v>
      </c>
      <c r="E198" s="38">
        <v>3.05</v>
      </c>
      <c r="F198" s="38">
        <v>2.8E-3</v>
      </c>
    </row>
    <row r="199" spans="1:6" x14ac:dyDescent="0.2">
      <c r="A199" s="40" t="s">
        <v>82</v>
      </c>
      <c r="B199" s="38">
        <v>32</v>
      </c>
      <c r="C199" s="38">
        <v>6246.2159000000001</v>
      </c>
      <c r="D199" s="38">
        <v>195.19425000000001</v>
      </c>
      <c r="E199" s="38"/>
      <c r="F199" s="38"/>
    </row>
    <row r="200" spans="1:6" x14ac:dyDescent="0.2">
      <c r="A200" s="40" t="s">
        <v>101</v>
      </c>
      <c r="B200" s="38">
        <v>50</v>
      </c>
      <c r="C200" s="38">
        <v>16977.788649999999</v>
      </c>
      <c r="D200" s="38"/>
      <c r="E200" s="38"/>
      <c r="F200" s="38"/>
    </row>
    <row r="201" spans="1:6" ht="13.5" thickBot="1" x14ac:dyDescent="0.25">
      <c r="A201" s="36"/>
    </row>
    <row r="202" spans="1:6" x14ac:dyDescent="0.2">
      <c r="A202" s="39" t="s">
        <v>75</v>
      </c>
      <c r="B202" s="41" t="s">
        <v>76</v>
      </c>
      <c r="C202" s="41" t="s">
        <v>77</v>
      </c>
      <c r="D202" s="41" t="s">
        <v>119</v>
      </c>
    </row>
    <row r="203" spans="1:6" x14ac:dyDescent="0.2">
      <c r="A203" s="45">
        <v>0.63209499999999996</v>
      </c>
      <c r="B203" s="38">
        <v>12.271509999999999</v>
      </c>
      <c r="C203" s="38">
        <v>13.97119</v>
      </c>
      <c r="D203" s="38">
        <v>113.8506</v>
      </c>
    </row>
    <row r="204" spans="1:6" ht="13.5" thickBot="1" x14ac:dyDescent="0.25">
      <c r="A204" s="36"/>
    </row>
    <row r="205" spans="1:6" x14ac:dyDescent="0.2">
      <c r="A205" s="39" t="s">
        <v>97</v>
      </c>
      <c r="B205" s="41" t="s">
        <v>98</v>
      </c>
      <c r="C205" s="41" t="s">
        <v>103</v>
      </c>
      <c r="D205" s="41" t="s">
        <v>72</v>
      </c>
      <c r="E205" s="41" t="s">
        <v>73</v>
      </c>
      <c r="F205" s="41" t="s">
        <v>99</v>
      </c>
    </row>
    <row r="206" spans="1:6" x14ac:dyDescent="0.2">
      <c r="A206" s="40" t="s">
        <v>61</v>
      </c>
      <c r="B206" s="38">
        <v>2</v>
      </c>
      <c r="C206" s="38">
        <v>617.27248999999995</v>
      </c>
      <c r="D206" s="38">
        <v>308.63625000000002</v>
      </c>
      <c r="E206" s="38">
        <v>1.58</v>
      </c>
      <c r="F206" s="38">
        <v>0.22140000000000001</v>
      </c>
    </row>
    <row r="207" spans="1:6" x14ac:dyDescent="0.2">
      <c r="A207" s="40" t="s">
        <v>60</v>
      </c>
      <c r="B207" s="38">
        <v>16</v>
      </c>
      <c r="C207" s="38">
        <v>10114.30026</v>
      </c>
      <c r="D207" s="38">
        <v>632.14377000000002</v>
      </c>
      <c r="E207" s="38">
        <v>3.24</v>
      </c>
      <c r="F207" s="38">
        <v>2.3E-3</v>
      </c>
    </row>
    <row r="208" spans="1:6" ht="13.5" thickBot="1" x14ac:dyDescent="0.25">
      <c r="A208" s="36"/>
    </row>
    <row r="209" spans="1:6" x14ac:dyDescent="0.2">
      <c r="A209" s="39" t="s">
        <v>97</v>
      </c>
      <c r="B209" s="41" t="s">
        <v>98</v>
      </c>
      <c r="C209" s="41" t="s">
        <v>104</v>
      </c>
      <c r="D209" s="41" t="s">
        <v>72</v>
      </c>
      <c r="E209" s="41" t="s">
        <v>73</v>
      </c>
      <c r="F209" s="41" t="s">
        <v>99</v>
      </c>
    </row>
    <row r="210" spans="1:6" x14ac:dyDescent="0.2">
      <c r="A210" s="40" t="s">
        <v>61</v>
      </c>
      <c r="B210" s="38">
        <v>2</v>
      </c>
      <c r="C210" s="38">
        <v>617.27248999999995</v>
      </c>
      <c r="D210" s="38">
        <v>308.63625000000002</v>
      </c>
      <c r="E210" s="38">
        <v>1.58</v>
      </c>
      <c r="F210" s="38">
        <v>0.22140000000000001</v>
      </c>
    </row>
    <row r="211" spans="1:6" x14ac:dyDescent="0.2">
      <c r="A211" s="40" t="s">
        <v>60</v>
      </c>
      <c r="B211" s="38">
        <v>16</v>
      </c>
      <c r="C211" s="38">
        <v>10114.30026</v>
      </c>
      <c r="D211" s="38">
        <v>632.14377000000002</v>
      </c>
      <c r="E211" s="38">
        <v>3.24</v>
      </c>
      <c r="F211" s="38">
        <v>2.3E-3</v>
      </c>
    </row>
    <row r="212" spans="1:6" x14ac:dyDescent="0.2">
      <c r="A212" s="42"/>
    </row>
    <row r="213" spans="1:6" x14ac:dyDescent="0.2">
      <c r="A213" s="42"/>
    </row>
    <row r="215" spans="1:6" x14ac:dyDescent="0.2">
      <c r="A215" s="43"/>
    </row>
    <row r="216" spans="1:6" x14ac:dyDescent="0.2">
      <c r="A216" s="35" t="s">
        <v>86</v>
      </c>
    </row>
    <row r="217" spans="1:6" x14ac:dyDescent="0.2">
      <c r="A217" s="42"/>
    </row>
    <row r="218" spans="1:6" x14ac:dyDescent="0.2">
      <c r="A218" s="43" t="s">
        <v>87</v>
      </c>
    </row>
    <row r="219" spans="1:6" x14ac:dyDescent="0.2">
      <c r="A219" s="43"/>
    </row>
    <row r="220" spans="1:6" x14ac:dyDescent="0.2">
      <c r="A220" s="43" t="s">
        <v>120</v>
      </c>
    </row>
    <row r="221" spans="1:6" x14ac:dyDescent="0.2">
      <c r="A221" s="36"/>
    </row>
    <row r="222" spans="1:6" x14ac:dyDescent="0.2">
      <c r="A222" s="36"/>
    </row>
    <row r="223" spans="1:6" ht="38.25" x14ac:dyDescent="0.2">
      <c r="A223" s="46" t="s">
        <v>121</v>
      </c>
      <c r="B223" s="46" t="s">
        <v>122</v>
      </c>
    </row>
    <row r="224" spans="1:6" ht="13.5" thickBot="1" x14ac:dyDescent="0.25">
      <c r="A224" s="36"/>
    </row>
    <row r="225" spans="1:8" x14ac:dyDescent="0.2">
      <c r="A225" s="39" t="s">
        <v>123</v>
      </c>
      <c r="B225" s="44">
        <v>0.05</v>
      </c>
    </row>
    <row r="226" spans="1:8" x14ac:dyDescent="0.2">
      <c r="A226" s="40" t="s">
        <v>124</v>
      </c>
      <c r="B226" s="38">
        <v>32</v>
      </c>
    </row>
    <row r="227" spans="1:8" x14ac:dyDescent="0.2">
      <c r="A227" s="40" t="s">
        <v>125</v>
      </c>
      <c r="B227" s="38">
        <v>0.83824699999999996</v>
      </c>
    </row>
    <row r="228" spans="1:8" x14ac:dyDescent="0.2">
      <c r="A228" s="40" t="s">
        <v>126</v>
      </c>
      <c r="B228" s="38">
        <v>2.0369299999999999</v>
      </c>
    </row>
    <row r="229" spans="1:8" x14ac:dyDescent="0.2">
      <c r="A229" s="40" t="s">
        <v>127</v>
      </c>
      <c r="B229" s="38">
        <v>1.5226999999999999</v>
      </c>
    </row>
    <row r="230" spans="1:8" ht="13.5" thickBot="1" x14ac:dyDescent="0.25">
      <c r="A230" s="36"/>
    </row>
    <row r="231" spans="1:8" x14ac:dyDescent="0.2">
      <c r="A231" s="72" t="s">
        <v>128</v>
      </c>
      <c r="B231" s="73"/>
      <c r="C231" s="73"/>
      <c r="D231" s="73"/>
      <c r="E231" s="73"/>
      <c r="F231" s="73"/>
      <c r="G231" s="73"/>
      <c r="H231" s="73"/>
    </row>
    <row r="232" spans="1:8" x14ac:dyDescent="0.2">
      <c r="A232" s="74" t="s">
        <v>129</v>
      </c>
      <c r="B232" s="75"/>
      <c r="C232" s="75"/>
      <c r="D232" s="75"/>
      <c r="E232" s="75"/>
      <c r="F232" s="75"/>
      <c r="G232" s="75"/>
      <c r="H232" s="75"/>
    </row>
    <row r="233" spans="1:8" x14ac:dyDescent="0.2">
      <c r="A233" s="74" t="s">
        <v>130</v>
      </c>
      <c r="B233" s="75"/>
      <c r="C233" s="75"/>
      <c r="D233" s="75"/>
      <c r="E233" s="75"/>
      <c r="F233" s="37" t="s">
        <v>78</v>
      </c>
      <c r="G233" s="37" t="s">
        <v>131</v>
      </c>
      <c r="H233" s="37" t="s">
        <v>60</v>
      </c>
    </row>
    <row r="234" spans="1:8" x14ac:dyDescent="0.2">
      <c r="A234" s="45"/>
      <c r="B234" s="38"/>
      <c r="C234" s="38"/>
      <c r="D234" s="38" t="s">
        <v>132</v>
      </c>
      <c r="E234" s="38"/>
      <c r="F234" s="38">
        <v>8.8833000000000002</v>
      </c>
      <c r="G234" s="38">
        <v>3</v>
      </c>
      <c r="H234" s="38">
        <v>4202</v>
      </c>
    </row>
    <row r="235" spans="1:8" x14ac:dyDescent="0.2">
      <c r="A235" s="45"/>
      <c r="B235" s="38"/>
      <c r="C235" s="38"/>
      <c r="D235" s="38" t="s">
        <v>132</v>
      </c>
      <c r="E235" s="38"/>
      <c r="F235" s="38"/>
      <c r="G235" s="38"/>
      <c r="H235" s="38"/>
    </row>
    <row r="236" spans="1:8" x14ac:dyDescent="0.2">
      <c r="A236" s="45"/>
      <c r="B236" s="38"/>
      <c r="C236" s="38"/>
      <c r="D236" s="38" t="s">
        <v>132</v>
      </c>
      <c r="E236" s="38"/>
      <c r="F236" s="38">
        <v>8.76</v>
      </c>
      <c r="G236" s="38">
        <v>3</v>
      </c>
      <c r="H236" s="38">
        <v>4208</v>
      </c>
    </row>
    <row r="237" spans="1:8" x14ac:dyDescent="0.2">
      <c r="A237" s="45"/>
      <c r="B237" s="38"/>
      <c r="C237" s="38"/>
      <c r="D237" s="38" t="s">
        <v>132</v>
      </c>
      <c r="E237" s="38"/>
      <c r="F237" s="38"/>
      <c r="G237" s="38"/>
      <c r="H237" s="38"/>
    </row>
    <row r="238" spans="1:8" x14ac:dyDescent="0.2">
      <c r="A238" s="45"/>
      <c r="B238" s="38" t="s">
        <v>133</v>
      </c>
      <c r="C238" s="38"/>
      <c r="D238" s="38" t="s">
        <v>132</v>
      </c>
      <c r="E238" s="38"/>
      <c r="F238" s="38">
        <v>8.4733000000000001</v>
      </c>
      <c r="G238" s="38">
        <v>3</v>
      </c>
      <c r="H238" s="38">
        <v>4216</v>
      </c>
    </row>
    <row r="239" spans="1:8" x14ac:dyDescent="0.2">
      <c r="A239" s="45"/>
      <c r="B239" s="38" t="s">
        <v>133</v>
      </c>
      <c r="C239" s="38"/>
      <c r="D239" s="38" t="s">
        <v>132</v>
      </c>
      <c r="E239" s="38"/>
      <c r="F239" s="38"/>
      <c r="G239" s="38"/>
      <c r="H239" s="38"/>
    </row>
    <row r="240" spans="1:8" x14ac:dyDescent="0.2">
      <c r="A240" s="45"/>
      <c r="B240" s="38" t="s">
        <v>133</v>
      </c>
      <c r="C240" s="38"/>
      <c r="D240" s="38" t="s">
        <v>132</v>
      </c>
      <c r="E240" s="38" t="s">
        <v>134</v>
      </c>
      <c r="F240" s="38">
        <v>8.09</v>
      </c>
      <c r="G240" s="38">
        <v>3</v>
      </c>
      <c r="H240" s="38">
        <v>4217</v>
      </c>
    </row>
    <row r="241" spans="1:8" x14ac:dyDescent="0.2">
      <c r="A241" s="45"/>
      <c r="B241" s="38" t="s">
        <v>133</v>
      </c>
      <c r="C241" s="38"/>
      <c r="D241" s="38" t="s">
        <v>132</v>
      </c>
      <c r="E241" s="38" t="s">
        <v>134</v>
      </c>
      <c r="F241" s="38"/>
      <c r="G241" s="38"/>
      <c r="H241" s="38"/>
    </row>
    <row r="242" spans="1:8" x14ac:dyDescent="0.2">
      <c r="A242" s="45"/>
      <c r="B242" s="38" t="s">
        <v>133</v>
      </c>
      <c r="C242" s="38" t="s">
        <v>135</v>
      </c>
      <c r="D242" s="38" t="s">
        <v>132</v>
      </c>
      <c r="E242" s="38" t="s">
        <v>134</v>
      </c>
      <c r="F242" s="38">
        <v>7.84</v>
      </c>
      <c r="G242" s="38">
        <v>3</v>
      </c>
      <c r="H242" s="38">
        <v>4211</v>
      </c>
    </row>
    <row r="243" spans="1:8" x14ac:dyDescent="0.2">
      <c r="A243" s="45"/>
      <c r="B243" s="38" t="s">
        <v>133</v>
      </c>
      <c r="C243" s="38" t="s">
        <v>135</v>
      </c>
      <c r="D243" s="38" t="s">
        <v>132</v>
      </c>
      <c r="E243" s="38" t="s">
        <v>134</v>
      </c>
      <c r="F243" s="38"/>
      <c r="G243" s="38"/>
      <c r="H243" s="38"/>
    </row>
    <row r="244" spans="1:8" x14ac:dyDescent="0.2">
      <c r="A244" s="45"/>
      <c r="B244" s="38" t="s">
        <v>133</v>
      </c>
      <c r="C244" s="38" t="s">
        <v>135</v>
      </c>
      <c r="D244" s="38" t="s">
        <v>132</v>
      </c>
      <c r="E244" s="38" t="s">
        <v>134</v>
      </c>
      <c r="F244" s="38">
        <v>7.6932999999999998</v>
      </c>
      <c r="G244" s="38">
        <v>3</v>
      </c>
      <c r="H244" s="38">
        <v>4205</v>
      </c>
    </row>
    <row r="245" spans="1:8" x14ac:dyDescent="0.2">
      <c r="A245" s="45"/>
      <c r="B245" s="38" t="s">
        <v>133</v>
      </c>
      <c r="C245" s="38" t="s">
        <v>135</v>
      </c>
      <c r="D245" s="38" t="s">
        <v>132</v>
      </c>
      <c r="E245" s="38" t="s">
        <v>134</v>
      </c>
      <c r="F245" s="38"/>
      <c r="G245" s="38"/>
      <c r="H245" s="38"/>
    </row>
    <row r="246" spans="1:8" x14ac:dyDescent="0.2">
      <c r="A246" s="45" t="s">
        <v>136</v>
      </c>
      <c r="B246" s="38" t="s">
        <v>133</v>
      </c>
      <c r="C246" s="38" t="s">
        <v>135</v>
      </c>
      <c r="D246" s="38" t="s">
        <v>132</v>
      </c>
      <c r="E246" s="38" t="s">
        <v>134</v>
      </c>
      <c r="F246" s="38">
        <v>7.61</v>
      </c>
      <c r="G246" s="38">
        <v>3</v>
      </c>
      <c r="H246" s="38">
        <v>4213</v>
      </c>
    </row>
    <row r="247" spans="1:8" x14ac:dyDescent="0.2">
      <c r="A247" s="45" t="s">
        <v>136</v>
      </c>
      <c r="B247" s="38" t="s">
        <v>133</v>
      </c>
      <c r="C247" s="38" t="s">
        <v>135</v>
      </c>
      <c r="D247" s="38" t="s">
        <v>132</v>
      </c>
      <c r="E247" s="38" t="s">
        <v>134</v>
      </c>
      <c r="F247" s="38"/>
      <c r="G247" s="38"/>
      <c r="H247" s="38"/>
    </row>
    <row r="248" spans="1:8" x14ac:dyDescent="0.2">
      <c r="A248" s="45" t="s">
        <v>136</v>
      </c>
      <c r="B248" s="38" t="s">
        <v>133</v>
      </c>
      <c r="C248" s="38" t="s">
        <v>135</v>
      </c>
      <c r="D248" s="38" t="s">
        <v>132</v>
      </c>
      <c r="E248" s="38" t="s">
        <v>134</v>
      </c>
      <c r="F248" s="38">
        <v>7.5867000000000004</v>
      </c>
      <c r="G248" s="38">
        <v>3</v>
      </c>
      <c r="H248" s="38">
        <v>4207</v>
      </c>
    </row>
    <row r="249" spans="1:8" x14ac:dyDescent="0.2">
      <c r="A249" s="45" t="s">
        <v>136</v>
      </c>
      <c r="B249" s="38" t="s">
        <v>133</v>
      </c>
      <c r="C249" s="38" t="s">
        <v>135</v>
      </c>
      <c r="D249" s="38" t="s">
        <v>132</v>
      </c>
      <c r="E249" s="38" t="s">
        <v>134</v>
      </c>
      <c r="F249" s="38"/>
      <c r="G249" s="38"/>
      <c r="H249" s="38"/>
    </row>
    <row r="250" spans="1:8" x14ac:dyDescent="0.2">
      <c r="A250" s="45" t="s">
        <v>136</v>
      </c>
      <c r="B250" s="38" t="s">
        <v>133</v>
      </c>
      <c r="C250" s="38" t="s">
        <v>135</v>
      </c>
      <c r="D250" s="38" t="s">
        <v>132</v>
      </c>
      <c r="E250" s="38" t="s">
        <v>134</v>
      </c>
      <c r="F250" s="38">
        <v>7.4667000000000003</v>
      </c>
      <c r="G250" s="38">
        <v>3</v>
      </c>
      <c r="H250" s="38">
        <v>4212</v>
      </c>
    </row>
    <row r="251" spans="1:8" x14ac:dyDescent="0.2">
      <c r="A251" s="45" t="s">
        <v>136</v>
      </c>
      <c r="B251" s="38" t="s">
        <v>133</v>
      </c>
      <c r="C251" s="38" t="s">
        <v>135</v>
      </c>
      <c r="D251" s="38" t="s">
        <v>132</v>
      </c>
      <c r="E251" s="38" t="s">
        <v>134</v>
      </c>
      <c r="F251" s="38"/>
      <c r="G251" s="38"/>
      <c r="H251" s="38"/>
    </row>
    <row r="252" spans="1:8" x14ac:dyDescent="0.2">
      <c r="A252" s="45" t="s">
        <v>136</v>
      </c>
      <c r="B252" s="38" t="s">
        <v>133</v>
      </c>
      <c r="C252" s="38" t="s">
        <v>135</v>
      </c>
      <c r="D252" s="38" t="s">
        <v>132</v>
      </c>
      <c r="E252" s="38" t="s">
        <v>134</v>
      </c>
      <c r="F252" s="38">
        <v>7.4132999999999996</v>
      </c>
      <c r="G252" s="38">
        <v>3</v>
      </c>
      <c r="H252" s="38">
        <v>4206</v>
      </c>
    </row>
    <row r="253" spans="1:8" x14ac:dyDescent="0.2">
      <c r="A253" s="45" t="s">
        <v>136</v>
      </c>
      <c r="B253" s="38" t="s">
        <v>133</v>
      </c>
      <c r="C253" s="38" t="s">
        <v>135</v>
      </c>
      <c r="D253" s="38"/>
      <c r="E253" s="38" t="s">
        <v>134</v>
      </c>
      <c r="F253" s="38"/>
      <c r="G253" s="38"/>
      <c r="H253" s="38"/>
    </row>
    <row r="254" spans="1:8" x14ac:dyDescent="0.2">
      <c r="A254" s="45" t="s">
        <v>136</v>
      </c>
      <c r="B254" s="38" t="s">
        <v>133</v>
      </c>
      <c r="C254" s="38" t="s">
        <v>135</v>
      </c>
      <c r="D254" s="38"/>
      <c r="E254" s="38" t="s">
        <v>134</v>
      </c>
      <c r="F254" s="38">
        <v>7.18</v>
      </c>
      <c r="G254" s="38">
        <v>3</v>
      </c>
      <c r="H254" s="38">
        <v>4203</v>
      </c>
    </row>
    <row r="255" spans="1:8" x14ac:dyDescent="0.2">
      <c r="A255" s="45" t="s">
        <v>136</v>
      </c>
      <c r="B255" s="38"/>
      <c r="C255" s="38" t="s">
        <v>135</v>
      </c>
      <c r="D255" s="38"/>
      <c r="E255" s="38" t="s">
        <v>134</v>
      </c>
      <c r="F255" s="38"/>
      <c r="G255" s="38"/>
      <c r="H255" s="38"/>
    </row>
    <row r="256" spans="1:8" x14ac:dyDescent="0.2">
      <c r="A256" s="45" t="s">
        <v>136</v>
      </c>
      <c r="B256" s="38"/>
      <c r="C256" s="38" t="s">
        <v>135</v>
      </c>
      <c r="D256" s="38"/>
      <c r="E256" s="38" t="s">
        <v>134</v>
      </c>
      <c r="F256" s="38">
        <v>6.83</v>
      </c>
      <c r="G256" s="38">
        <v>3</v>
      </c>
      <c r="H256" s="38">
        <v>4215</v>
      </c>
    </row>
    <row r="257" spans="1:8" x14ac:dyDescent="0.2">
      <c r="A257" s="45" t="s">
        <v>136</v>
      </c>
      <c r="B257" s="38"/>
      <c r="C257" s="38" t="s">
        <v>135</v>
      </c>
      <c r="D257" s="38"/>
      <c r="E257" s="38" t="s">
        <v>134</v>
      </c>
      <c r="F257" s="38"/>
      <c r="G257" s="38"/>
      <c r="H257" s="38"/>
    </row>
    <row r="258" spans="1:8" x14ac:dyDescent="0.2">
      <c r="A258" s="45" t="s">
        <v>136</v>
      </c>
      <c r="B258" s="38"/>
      <c r="C258" s="38" t="s">
        <v>135</v>
      </c>
      <c r="D258" s="38" t="s">
        <v>137</v>
      </c>
      <c r="E258" s="38" t="s">
        <v>134</v>
      </c>
      <c r="F258" s="38">
        <v>6.5967000000000002</v>
      </c>
      <c r="G258" s="38">
        <v>3</v>
      </c>
      <c r="H258" s="38">
        <v>4209</v>
      </c>
    </row>
    <row r="259" spans="1:8" x14ac:dyDescent="0.2">
      <c r="A259" s="45" t="s">
        <v>136</v>
      </c>
      <c r="B259" s="38"/>
      <c r="C259" s="38" t="s">
        <v>135</v>
      </c>
      <c r="D259" s="38" t="s">
        <v>137</v>
      </c>
      <c r="E259" s="38"/>
      <c r="F259" s="38"/>
      <c r="G259" s="38"/>
      <c r="H259" s="38"/>
    </row>
    <row r="260" spans="1:8" x14ac:dyDescent="0.2">
      <c r="A260" s="45" t="s">
        <v>136</v>
      </c>
      <c r="B260" s="38"/>
      <c r="C260" s="38" t="s">
        <v>135</v>
      </c>
      <c r="D260" s="38" t="s">
        <v>137</v>
      </c>
      <c r="E260" s="38"/>
      <c r="F260" s="38">
        <v>6.44</v>
      </c>
      <c r="G260" s="38">
        <v>3</v>
      </c>
      <c r="H260" s="38">
        <v>4201</v>
      </c>
    </row>
    <row r="261" spans="1:8" x14ac:dyDescent="0.2">
      <c r="A261" s="45" t="s">
        <v>136</v>
      </c>
      <c r="B261" s="38"/>
      <c r="C261" s="38"/>
      <c r="D261" s="38" t="s">
        <v>137</v>
      </c>
      <c r="E261" s="38"/>
      <c r="F261" s="38"/>
      <c r="G261" s="38"/>
      <c r="H261" s="38"/>
    </row>
    <row r="262" spans="1:8" x14ac:dyDescent="0.2">
      <c r="A262" s="45" t="s">
        <v>136</v>
      </c>
      <c r="B262" s="38"/>
      <c r="C262" s="38"/>
      <c r="D262" s="38" t="s">
        <v>137</v>
      </c>
      <c r="E262" s="38"/>
      <c r="F262" s="38">
        <v>6.1067</v>
      </c>
      <c r="G262" s="38">
        <v>3</v>
      </c>
      <c r="H262" s="38">
        <v>4204</v>
      </c>
    </row>
    <row r="263" spans="1:8" x14ac:dyDescent="0.2">
      <c r="A263" s="45" t="s">
        <v>136</v>
      </c>
      <c r="B263" s="38"/>
      <c r="C263" s="38"/>
      <c r="D263" s="38" t="s">
        <v>137</v>
      </c>
      <c r="E263" s="38"/>
      <c r="F263" s="38"/>
      <c r="G263" s="38"/>
      <c r="H263" s="38"/>
    </row>
    <row r="264" spans="1:8" x14ac:dyDescent="0.2">
      <c r="A264" s="45" t="s">
        <v>136</v>
      </c>
      <c r="B264" s="38"/>
      <c r="C264" s="38"/>
      <c r="D264" s="38" t="s">
        <v>137</v>
      </c>
      <c r="E264" s="38"/>
      <c r="F264" s="38">
        <v>6.1</v>
      </c>
      <c r="G264" s="38">
        <v>3</v>
      </c>
      <c r="H264" s="38">
        <v>4210</v>
      </c>
    </row>
    <row r="265" spans="1:8" x14ac:dyDescent="0.2">
      <c r="A265" s="45"/>
      <c r="B265" s="38"/>
      <c r="C265" s="38"/>
      <c r="D265" s="38" t="s">
        <v>137</v>
      </c>
      <c r="E265" s="38"/>
      <c r="F265" s="38"/>
      <c r="G265" s="38"/>
      <c r="H265" s="38"/>
    </row>
    <row r="266" spans="1:8" x14ac:dyDescent="0.2">
      <c r="A266" s="45"/>
      <c r="B266" s="38"/>
      <c r="C266" s="38"/>
      <c r="D266" s="38" t="s">
        <v>137</v>
      </c>
      <c r="E266" s="38"/>
      <c r="F266" s="38">
        <v>5.29</v>
      </c>
      <c r="G266" s="38">
        <v>3</v>
      </c>
      <c r="H266" s="38">
        <v>4214</v>
      </c>
    </row>
    <row r="267" spans="1:8" x14ac:dyDescent="0.2">
      <c r="A267" s="42"/>
    </row>
    <row r="268" spans="1:8" x14ac:dyDescent="0.2">
      <c r="A268" s="42"/>
    </row>
    <row r="270" spans="1:8" x14ac:dyDescent="0.2">
      <c r="A270" s="43"/>
    </row>
    <row r="271" spans="1:8" x14ac:dyDescent="0.2">
      <c r="A271" s="35" t="s">
        <v>86</v>
      </c>
    </row>
    <row r="272" spans="1:8" x14ac:dyDescent="0.2">
      <c r="A272" s="42"/>
    </row>
    <row r="273" spans="1:7" x14ac:dyDescent="0.2">
      <c r="A273" s="43" t="s">
        <v>87</v>
      </c>
    </row>
    <row r="274" spans="1:7" x14ac:dyDescent="0.2">
      <c r="A274" s="43"/>
    </row>
    <row r="275" spans="1:7" x14ac:dyDescent="0.2">
      <c r="A275" s="43" t="s">
        <v>138</v>
      </c>
    </row>
    <row r="276" spans="1:7" x14ac:dyDescent="0.2">
      <c r="A276" s="36"/>
    </row>
    <row r="277" spans="1:7" x14ac:dyDescent="0.2">
      <c r="A277" s="36"/>
    </row>
    <row r="278" spans="1:7" ht="38.25" x14ac:dyDescent="0.2">
      <c r="A278" s="46" t="s">
        <v>121</v>
      </c>
      <c r="B278" s="46" t="s">
        <v>122</v>
      </c>
    </row>
    <row r="279" spans="1:7" ht="13.5" thickBot="1" x14ac:dyDescent="0.25">
      <c r="A279" s="36"/>
    </row>
    <row r="280" spans="1:7" x14ac:dyDescent="0.2">
      <c r="A280" s="39" t="s">
        <v>123</v>
      </c>
      <c r="B280" s="44">
        <v>0.05</v>
      </c>
    </row>
    <row r="281" spans="1:7" x14ac:dyDescent="0.2">
      <c r="A281" s="40" t="s">
        <v>124</v>
      </c>
      <c r="B281" s="38">
        <v>32</v>
      </c>
    </row>
    <row r="282" spans="1:7" x14ac:dyDescent="0.2">
      <c r="A282" s="40" t="s">
        <v>125</v>
      </c>
      <c r="B282" s="38">
        <v>9.4112000000000001E-2</v>
      </c>
    </row>
    <row r="283" spans="1:7" x14ac:dyDescent="0.2">
      <c r="A283" s="40" t="s">
        <v>126</v>
      </c>
      <c r="B283" s="38">
        <v>2.0369299999999999</v>
      </c>
    </row>
    <row r="284" spans="1:7" x14ac:dyDescent="0.2">
      <c r="A284" s="40" t="s">
        <v>127</v>
      </c>
      <c r="B284" s="38">
        <v>0.51019999999999999</v>
      </c>
    </row>
    <row r="285" spans="1:7" ht="13.5" thickBot="1" x14ac:dyDescent="0.25">
      <c r="A285" s="36"/>
    </row>
    <row r="286" spans="1:7" x14ac:dyDescent="0.2">
      <c r="A286" s="72" t="s">
        <v>128</v>
      </c>
      <c r="B286" s="73"/>
      <c r="C286" s="73"/>
      <c r="D286" s="73"/>
      <c r="E286" s="73"/>
      <c r="F286" s="73"/>
      <c r="G286" s="73"/>
    </row>
    <row r="287" spans="1:7" x14ac:dyDescent="0.2">
      <c r="A287" s="74" t="s">
        <v>129</v>
      </c>
      <c r="B287" s="75"/>
      <c r="C287" s="75"/>
      <c r="D287" s="75"/>
      <c r="E287" s="75"/>
      <c r="F287" s="75"/>
      <c r="G287" s="75"/>
    </row>
    <row r="288" spans="1:7" x14ac:dyDescent="0.2">
      <c r="A288" s="74" t="s">
        <v>130</v>
      </c>
      <c r="B288" s="75"/>
      <c r="C288" s="75"/>
      <c r="D288" s="75"/>
      <c r="E288" s="37" t="s">
        <v>78</v>
      </c>
      <c r="F288" s="37" t="s">
        <v>131</v>
      </c>
      <c r="G288" s="37" t="s">
        <v>60</v>
      </c>
    </row>
    <row r="289" spans="1:7" x14ac:dyDescent="0.2">
      <c r="A289" s="45"/>
      <c r="B289" s="38"/>
      <c r="C289" s="38" t="s">
        <v>132</v>
      </c>
      <c r="D289" s="38"/>
      <c r="E289" s="38">
        <v>9.9332999999999991</v>
      </c>
      <c r="F289" s="38">
        <v>3</v>
      </c>
      <c r="G289" s="38">
        <v>4217</v>
      </c>
    </row>
    <row r="290" spans="1:7" x14ac:dyDescent="0.2">
      <c r="A290" s="45"/>
      <c r="B290" s="38"/>
      <c r="C290" s="38" t="s">
        <v>132</v>
      </c>
      <c r="D290" s="38"/>
      <c r="E290" s="38"/>
      <c r="F290" s="38"/>
      <c r="G290" s="38"/>
    </row>
    <row r="291" spans="1:7" x14ac:dyDescent="0.2">
      <c r="A291" s="45"/>
      <c r="B291" s="38"/>
      <c r="C291" s="38" t="s">
        <v>132</v>
      </c>
      <c r="D291" s="38"/>
      <c r="E291" s="38">
        <v>9.8866999999999994</v>
      </c>
      <c r="F291" s="38">
        <v>3</v>
      </c>
      <c r="G291" s="38">
        <v>4208</v>
      </c>
    </row>
    <row r="292" spans="1:7" x14ac:dyDescent="0.2">
      <c r="A292" s="45"/>
      <c r="B292" s="38"/>
      <c r="C292" s="38" t="s">
        <v>132</v>
      </c>
      <c r="D292" s="38"/>
      <c r="E292" s="38"/>
      <c r="F292" s="38"/>
      <c r="G292" s="38"/>
    </row>
    <row r="293" spans="1:7" x14ac:dyDescent="0.2">
      <c r="A293" s="45"/>
      <c r="B293" s="38"/>
      <c r="C293" s="38" t="s">
        <v>132</v>
      </c>
      <c r="D293" s="38"/>
      <c r="E293" s="38">
        <v>9.8833000000000002</v>
      </c>
      <c r="F293" s="38">
        <v>3</v>
      </c>
      <c r="G293" s="38">
        <v>4201</v>
      </c>
    </row>
    <row r="294" spans="1:7" x14ac:dyDescent="0.2">
      <c r="A294" s="45"/>
      <c r="B294" s="38"/>
      <c r="C294" s="38" t="s">
        <v>132</v>
      </c>
      <c r="D294" s="38"/>
      <c r="E294" s="38"/>
      <c r="F294" s="38"/>
      <c r="G294" s="38"/>
    </row>
    <row r="295" spans="1:7" x14ac:dyDescent="0.2">
      <c r="A295" s="45" t="s">
        <v>133</v>
      </c>
      <c r="B295" s="38"/>
      <c r="C295" s="38" t="s">
        <v>132</v>
      </c>
      <c r="D295" s="38"/>
      <c r="E295" s="38">
        <v>9.8167000000000009</v>
      </c>
      <c r="F295" s="38">
        <v>3</v>
      </c>
      <c r="G295" s="38">
        <v>4212</v>
      </c>
    </row>
    <row r="296" spans="1:7" x14ac:dyDescent="0.2">
      <c r="A296" s="45" t="s">
        <v>133</v>
      </c>
      <c r="B296" s="38"/>
      <c r="C296" s="38" t="s">
        <v>132</v>
      </c>
      <c r="D296" s="38"/>
      <c r="E296" s="38"/>
      <c r="F296" s="38"/>
      <c r="G296" s="38"/>
    </row>
    <row r="297" spans="1:7" x14ac:dyDescent="0.2">
      <c r="A297" s="45" t="s">
        <v>133</v>
      </c>
      <c r="B297" s="38"/>
      <c r="C297" s="38" t="s">
        <v>132</v>
      </c>
      <c r="D297" s="38"/>
      <c r="E297" s="38">
        <v>9.8033000000000001</v>
      </c>
      <c r="F297" s="38">
        <v>3</v>
      </c>
      <c r="G297" s="38">
        <v>4202</v>
      </c>
    </row>
    <row r="298" spans="1:7" x14ac:dyDescent="0.2">
      <c r="A298" s="45" t="s">
        <v>133</v>
      </c>
      <c r="B298" s="38"/>
      <c r="C298" s="38" t="s">
        <v>132</v>
      </c>
      <c r="D298" s="38"/>
      <c r="E298" s="38"/>
      <c r="F298" s="38"/>
      <c r="G298" s="38"/>
    </row>
    <row r="299" spans="1:7" x14ac:dyDescent="0.2">
      <c r="A299" s="45" t="s">
        <v>133</v>
      </c>
      <c r="B299" s="38"/>
      <c r="C299" s="38" t="s">
        <v>132</v>
      </c>
      <c r="D299" s="38" t="s">
        <v>134</v>
      </c>
      <c r="E299" s="38">
        <v>9.6999999999999993</v>
      </c>
      <c r="F299" s="38">
        <v>3</v>
      </c>
      <c r="G299" s="38">
        <v>4216</v>
      </c>
    </row>
    <row r="300" spans="1:7" x14ac:dyDescent="0.2">
      <c r="A300" s="45" t="s">
        <v>133</v>
      </c>
      <c r="B300" s="38"/>
      <c r="C300" s="38" t="s">
        <v>132</v>
      </c>
      <c r="D300" s="38" t="s">
        <v>134</v>
      </c>
      <c r="E300" s="38"/>
      <c r="F300" s="38"/>
      <c r="G300" s="38"/>
    </row>
    <row r="301" spans="1:7" x14ac:dyDescent="0.2">
      <c r="A301" s="45" t="s">
        <v>133</v>
      </c>
      <c r="B301" s="38"/>
      <c r="C301" s="38" t="s">
        <v>132</v>
      </c>
      <c r="D301" s="38" t="s">
        <v>134</v>
      </c>
      <c r="E301" s="38">
        <v>9.68</v>
      </c>
      <c r="F301" s="38">
        <v>3</v>
      </c>
      <c r="G301" s="38">
        <v>4213</v>
      </c>
    </row>
    <row r="302" spans="1:7" x14ac:dyDescent="0.2">
      <c r="A302" s="45" t="s">
        <v>133</v>
      </c>
      <c r="B302" s="38"/>
      <c r="C302" s="38" t="s">
        <v>132</v>
      </c>
      <c r="D302" s="38" t="s">
        <v>134</v>
      </c>
      <c r="E302" s="38"/>
      <c r="F302" s="38"/>
      <c r="G302" s="38"/>
    </row>
    <row r="303" spans="1:7" x14ac:dyDescent="0.2">
      <c r="A303" s="45" t="s">
        <v>133</v>
      </c>
      <c r="B303" s="38" t="s">
        <v>135</v>
      </c>
      <c r="C303" s="38" t="s">
        <v>132</v>
      </c>
      <c r="D303" s="38" t="s">
        <v>134</v>
      </c>
      <c r="E303" s="38">
        <v>9.5832999999999995</v>
      </c>
      <c r="F303" s="38">
        <v>3</v>
      </c>
      <c r="G303" s="38">
        <v>4215</v>
      </c>
    </row>
    <row r="304" spans="1:7" x14ac:dyDescent="0.2">
      <c r="A304" s="45" t="s">
        <v>133</v>
      </c>
      <c r="B304" s="38" t="s">
        <v>135</v>
      </c>
      <c r="C304" s="38" t="s">
        <v>132</v>
      </c>
      <c r="D304" s="38" t="s">
        <v>134</v>
      </c>
      <c r="E304" s="38"/>
      <c r="F304" s="38"/>
      <c r="G304" s="38"/>
    </row>
    <row r="305" spans="1:7" x14ac:dyDescent="0.2">
      <c r="A305" s="45" t="s">
        <v>133</v>
      </c>
      <c r="B305" s="38" t="s">
        <v>135</v>
      </c>
      <c r="C305" s="38" t="s">
        <v>132</v>
      </c>
      <c r="D305" s="38" t="s">
        <v>134</v>
      </c>
      <c r="E305" s="38">
        <v>9.58</v>
      </c>
      <c r="F305" s="38">
        <v>3</v>
      </c>
      <c r="G305" s="38">
        <v>4203</v>
      </c>
    </row>
    <row r="306" spans="1:7" x14ac:dyDescent="0.2">
      <c r="A306" s="45" t="s">
        <v>133</v>
      </c>
      <c r="B306" s="38" t="s">
        <v>135</v>
      </c>
      <c r="C306" s="38" t="s">
        <v>132</v>
      </c>
      <c r="D306" s="38" t="s">
        <v>134</v>
      </c>
      <c r="E306" s="38"/>
      <c r="F306" s="38"/>
      <c r="G306" s="38"/>
    </row>
    <row r="307" spans="1:7" x14ac:dyDescent="0.2">
      <c r="A307" s="45" t="s">
        <v>133</v>
      </c>
      <c r="B307" s="38" t="s">
        <v>135</v>
      </c>
      <c r="C307" s="38" t="s">
        <v>132</v>
      </c>
      <c r="D307" s="38" t="s">
        <v>134</v>
      </c>
      <c r="E307" s="38">
        <v>9.5366999999999997</v>
      </c>
      <c r="F307" s="38">
        <v>3</v>
      </c>
      <c r="G307" s="38">
        <v>4206</v>
      </c>
    </row>
    <row r="308" spans="1:7" x14ac:dyDescent="0.2">
      <c r="A308" s="45" t="s">
        <v>133</v>
      </c>
      <c r="B308" s="38" t="s">
        <v>135</v>
      </c>
      <c r="C308" s="38" t="s">
        <v>132</v>
      </c>
      <c r="D308" s="38" t="s">
        <v>134</v>
      </c>
      <c r="E308" s="38"/>
      <c r="F308" s="38"/>
      <c r="G308" s="38"/>
    </row>
    <row r="309" spans="1:7" x14ac:dyDescent="0.2">
      <c r="A309" s="45" t="s">
        <v>133</v>
      </c>
      <c r="B309" s="38" t="s">
        <v>135</v>
      </c>
      <c r="C309" s="38" t="s">
        <v>132</v>
      </c>
      <c r="D309" s="38" t="s">
        <v>134</v>
      </c>
      <c r="E309" s="38">
        <v>9.51</v>
      </c>
      <c r="F309" s="38">
        <v>3</v>
      </c>
      <c r="G309" s="38">
        <v>4209</v>
      </c>
    </row>
    <row r="310" spans="1:7" x14ac:dyDescent="0.2">
      <c r="A310" s="45" t="s">
        <v>133</v>
      </c>
      <c r="B310" s="38" t="s">
        <v>135</v>
      </c>
      <c r="C310" s="38" t="s">
        <v>132</v>
      </c>
      <c r="D310" s="38" t="s">
        <v>134</v>
      </c>
      <c r="E310" s="38"/>
      <c r="F310" s="38"/>
      <c r="G310" s="38"/>
    </row>
    <row r="311" spans="1:7" x14ac:dyDescent="0.2">
      <c r="A311" s="45" t="s">
        <v>133</v>
      </c>
      <c r="B311" s="38" t="s">
        <v>135</v>
      </c>
      <c r="C311" s="38" t="s">
        <v>132</v>
      </c>
      <c r="D311" s="38" t="s">
        <v>134</v>
      </c>
      <c r="E311" s="38">
        <v>9.4267000000000003</v>
      </c>
      <c r="F311" s="38">
        <v>3</v>
      </c>
      <c r="G311" s="38">
        <v>4205</v>
      </c>
    </row>
    <row r="312" spans="1:7" x14ac:dyDescent="0.2">
      <c r="A312" s="45" t="s">
        <v>133</v>
      </c>
      <c r="B312" s="38" t="s">
        <v>135</v>
      </c>
      <c r="C312" s="38"/>
      <c r="D312" s="38" t="s">
        <v>134</v>
      </c>
      <c r="E312" s="38"/>
      <c r="F312" s="38"/>
      <c r="G312" s="38"/>
    </row>
    <row r="313" spans="1:7" x14ac:dyDescent="0.2">
      <c r="A313" s="45" t="s">
        <v>133</v>
      </c>
      <c r="B313" s="38" t="s">
        <v>135</v>
      </c>
      <c r="C313" s="38"/>
      <c r="D313" s="38" t="s">
        <v>134</v>
      </c>
      <c r="E313" s="38">
        <v>9.3633000000000006</v>
      </c>
      <c r="F313" s="38">
        <v>3</v>
      </c>
      <c r="G313" s="38">
        <v>4207</v>
      </c>
    </row>
    <row r="314" spans="1:7" x14ac:dyDescent="0.2">
      <c r="A314" s="45" t="s">
        <v>133</v>
      </c>
      <c r="B314" s="38" t="s">
        <v>135</v>
      </c>
      <c r="C314" s="38"/>
      <c r="D314" s="38" t="s">
        <v>134</v>
      </c>
      <c r="E314" s="38"/>
      <c r="F314" s="38"/>
      <c r="G314" s="38"/>
    </row>
    <row r="315" spans="1:7" x14ac:dyDescent="0.2">
      <c r="A315" s="45" t="s">
        <v>133</v>
      </c>
      <c r="B315" s="38" t="s">
        <v>135</v>
      </c>
      <c r="C315" s="38"/>
      <c r="D315" s="38" t="s">
        <v>134</v>
      </c>
      <c r="E315" s="38">
        <v>9.3332999999999995</v>
      </c>
      <c r="F315" s="38">
        <v>3</v>
      </c>
      <c r="G315" s="38">
        <v>4210</v>
      </c>
    </row>
    <row r="316" spans="1:7" x14ac:dyDescent="0.2">
      <c r="A316" s="45"/>
      <c r="B316" s="38" t="s">
        <v>135</v>
      </c>
      <c r="C316" s="38"/>
      <c r="D316" s="38" t="s">
        <v>134</v>
      </c>
      <c r="E316" s="38"/>
      <c r="F316" s="38"/>
      <c r="G316" s="38"/>
    </row>
    <row r="317" spans="1:7" x14ac:dyDescent="0.2">
      <c r="A317" s="45"/>
      <c r="B317" s="38" t="s">
        <v>135</v>
      </c>
      <c r="C317" s="38"/>
      <c r="D317" s="38" t="s">
        <v>134</v>
      </c>
      <c r="E317" s="38">
        <v>9.2567000000000004</v>
      </c>
      <c r="F317" s="38">
        <v>3</v>
      </c>
      <c r="G317" s="38">
        <v>4211</v>
      </c>
    </row>
    <row r="318" spans="1:7" x14ac:dyDescent="0.2">
      <c r="A318" s="45"/>
      <c r="B318" s="38" t="s">
        <v>135</v>
      </c>
      <c r="C318" s="38"/>
      <c r="D318" s="38" t="s">
        <v>134</v>
      </c>
      <c r="E318" s="38"/>
      <c r="F318" s="38"/>
      <c r="G318" s="38"/>
    </row>
    <row r="319" spans="1:7" x14ac:dyDescent="0.2">
      <c r="A319" s="45"/>
      <c r="B319" s="38" t="s">
        <v>135</v>
      </c>
      <c r="C319" s="38"/>
      <c r="D319" s="38" t="s">
        <v>134</v>
      </c>
      <c r="E319" s="38">
        <v>9.2033000000000005</v>
      </c>
      <c r="F319" s="38">
        <v>3</v>
      </c>
      <c r="G319" s="38">
        <v>4214</v>
      </c>
    </row>
    <row r="320" spans="1:7" x14ac:dyDescent="0.2">
      <c r="A320" s="45"/>
      <c r="B320" s="38" t="s">
        <v>135</v>
      </c>
      <c r="C320" s="38"/>
      <c r="D320" s="38"/>
      <c r="E320" s="38"/>
      <c r="F320" s="38"/>
      <c r="G320" s="38"/>
    </row>
    <row r="321" spans="1:7" x14ac:dyDescent="0.2">
      <c r="A321" s="45"/>
      <c r="B321" s="38" t="s">
        <v>135</v>
      </c>
      <c r="C321" s="38"/>
      <c r="D321" s="38"/>
      <c r="E321" s="38">
        <v>9.15</v>
      </c>
      <c r="F321" s="38">
        <v>3</v>
      </c>
      <c r="G321" s="38">
        <v>4204</v>
      </c>
    </row>
    <row r="322" spans="1:7" x14ac:dyDescent="0.2">
      <c r="A322" s="42"/>
    </row>
    <row r="323" spans="1:7" x14ac:dyDescent="0.2">
      <c r="A323" s="42"/>
    </row>
    <row r="325" spans="1:7" x14ac:dyDescent="0.2">
      <c r="A325" s="43"/>
    </row>
    <row r="326" spans="1:7" x14ac:dyDescent="0.2">
      <c r="A326" s="35" t="s">
        <v>86</v>
      </c>
    </row>
    <row r="327" spans="1:7" x14ac:dyDescent="0.2">
      <c r="A327" s="42"/>
    </row>
    <row r="328" spans="1:7" x14ac:dyDescent="0.2">
      <c r="A328" s="43" t="s">
        <v>87</v>
      </c>
    </row>
    <row r="329" spans="1:7" x14ac:dyDescent="0.2">
      <c r="A329" s="43"/>
    </row>
    <row r="330" spans="1:7" x14ac:dyDescent="0.2">
      <c r="A330" s="43" t="s">
        <v>139</v>
      </c>
    </row>
    <row r="331" spans="1:7" x14ac:dyDescent="0.2">
      <c r="A331" s="36"/>
    </row>
    <row r="332" spans="1:7" x14ac:dyDescent="0.2">
      <c r="A332" s="36"/>
    </row>
    <row r="333" spans="1:7" ht="38.25" x14ac:dyDescent="0.2">
      <c r="A333" s="46" t="s">
        <v>121</v>
      </c>
      <c r="B333" s="46" t="s">
        <v>122</v>
      </c>
    </row>
    <row r="334" spans="1:7" ht="13.5" thickBot="1" x14ac:dyDescent="0.25">
      <c r="A334" s="36"/>
    </row>
    <row r="335" spans="1:7" x14ac:dyDescent="0.2">
      <c r="A335" s="39" t="s">
        <v>123</v>
      </c>
      <c r="B335" s="44">
        <v>0.05</v>
      </c>
    </row>
    <row r="336" spans="1:7" x14ac:dyDescent="0.2">
      <c r="A336" s="40" t="s">
        <v>124</v>
      </c>
      <c r="B336" s="38">
        <v>32</v>
      </c>
    </row>
    <row r="337" spans="1:8" x14ac:dyDescent="0.2">
      <c r="A337" s="40" t="s">
        <v>125</v>
      </c>
      <c r="B337" s="38">
        <v>2.196618</v>
      </c>
    </row>
    <row r="338" spans="1:8" x14ac:dyDescent="0.2">
      <c r="A338" s="40" t="s">
        <v>126</v>
      </c>
      <c r="B338" s="38">
        <v>2.0369299999999999</v>
      </c>
    </row>
    <row r="339" spans="1:8" x14ac:dyDescent="0.2">
      <c r="A339" s="40" t="s">
        <v>127</v>
      </c>
      <c r="B339" s="38">
        <v>2.4649999999999999</v>
      </c>
    </row>
    <row r="340" spans="1:8" ht="13.5" thickBot="1" x14ac:dyDescent="0.25">
      <c r="A340" s="36"/>
    </row>
    <row r="341" spans="1:8" x14ac:dyDescent="0.2">
      <c r="A341" s="72" t="s">
        <v>128</v>
      </c>
      <c r="B341" s="73"/>
      <c r="C341" s="73"/>
      <c r="D341" s="73"/>
      <c r="E341" s="73"/>
      <c r="F341" s="73"/>
      <c r="G341" s="73"/>
      <c r="H341" s="73"/>
    </row>
    <row r="342" spans="1:8" x14ac:dyDescent="0.2">
      <c r="A342" s="74" t="s">
        <v>129</v>
      </c>
      <c r="B342" s="75"/>
      <c r="C342" s="75"/>
      <c r="D342" s="75"/>
      <c r="E342" s="75"/>
      <c r="F342" s="75"/>
      <c r="G342" s="75"/>
      <c r="H342" s="75"/>
    </row>
    <row r="343" spans="1:8" x14ac:dyDescent="0.2">
      <c r="A343" s="74" t="s">
        <v>130</v>
      </c>
      <c r="B343" s="75"/>
      <c r="C343" s="75"/>
      <c r="D343" s="75"/>
      <c r="E343" s="75"/>
      <c r="F343" s="37" t="s">
        <v>78</v>
      </c>
      <c r="G343" s="37" t="s">
        <v>131</v>
      </c>
      <c r="H343" s="37" t="s">
        <v>60</v>
      </c>
    </row>
    <row r="344" spans="1:8" x14ac:dyDescent="0.2">
      <c r="A344" s="45"/>
      <c r="B344" s="38"/>
      <c r="C344" s="38"/>
      <c r="D344" s="38" t="s">
        <v>132</v>
      </c>
      <c r="E344" s="38"/>
      <c r="F344" s="38">
        <v>57.433</v>
      </c>
      <c r="G344" s="38">
        <v>3</v>
      </c>
      <c r="H344" s="38">
        <v>4202</v>
      </c>
    </row>
    <row r="345" spans="1:8" x14ac:dyDescent="0.2">
      <c r="A345" s="45"/>
      <c r="B345" s="38"/>
      <c r="C345" s="38"/>
      <c r="D345" s="38" t="s">
        <v>132</v>
      </c>
      <c r="E345" s="38"/>
      <c r="F345" s="38"/>
      <c r="G345" s="38"/>
      <c r="H345" s="38"/>
    </row>
    <row r="346" spans="1:8" x14ac:dyDescent="0.2">
      <c r="A346" s="45"/>
      <c r="B346" s="38" t="s">
        <v>133</v>
      </c>
      <c r="C346" s="38"/>
      <c r="D346" s="38" t="s">
        <v>132</v>
      </c>
      <c r="E346" s="38"/>
      <c r="F346" s="38">
        <v>57</v>
      </c>
      <c r="G346" s="38">
        <v>3</v>
      </c>
      <c r="H346" s="38">
        <v>4208</v>
      </c>
    </row>
    <row r="347" spans="1:8" x14ac:dyDescent="0.2">
      <c r="A347" s="45"/>
      <c r="B347" s="38" t="s">
        <v>133</v>
      </c>
      <c r="C347" s="38"/>
      <c r="D347" s="38" t="s">
        <v>132</v>
      </c>
      <c r="E347" s="38"/>
      <c r="F347" s="38"/>
      <c r="G347" s="38"/>
      <c r="H347" s="38"/>
    </row>
    <row r="348" spans="1:8" x14ac:dyDescent="0.2">
      <c r="A348" s="45"/>
      <c r="B348" s="38" t="s">
        <v>133</v>
      </c>
      <c r="C348" s="38"/>
      <c r="D348" s="38" t="s">
        <v>132</v>
      </c>
      <c r="E348" s="38" t="s">
        <v>134</v>
      </c>
      <c r="F348" s="38">
        <v>56.667000000000002</v>
      </c>
      <c r="G348" s="38">
        <v>3</v>
      </c>
      <c r="H348" s="38">
        <v>4213</v>
      </c>
    </row>
    <row r="349" spans="1:8" x14ac:dyDescent="0.2">
      <c r="A349" s="45"/>
      <c r="B349" s="38" t="s">
        <v>133</v>
      </c>
      <c r="C349" s="38"/>
      <c r="D349" s="38" t="s">
        <v>132</v>
      </c>
      <c r="E349" s="38" t="s">
        <v>134</v>
      </c>
      <c r="F349" s="38"/>
      <c r="G349" s="38"/>
      <c r="H349" s="38"/>
    </row>
    <row r="350" spans="1:8" x14ac:dyDescent="0.2">
      <c r="A350" s="45"/>
      <c r="B350" s="38" t="s">
        <v>133</v>
      </c>
      <c r="C350" s="38"/>
      <c r="D350" s="38" t="s">
        <v>132</v>
      </c>
      <c r="E350" s="38" t="s">
        <v>134</v>
      </c>
      <c r="F350" s="38">
        <v>56.567</v>
      </c>
      <c r="G350" s="38">
        <v>3</v>
      </c>
      <c r="H350" s="38">
        <v>4217</v>
      </c>
    </row>
    <row r="351" spans="1:8" x14ac:dyDescent="0.2">
      <c r="A351" s="45"/>
      <c r="B351" s="38" t="s">
        <v>133</v>
      </c>
      <c r="C351" s="38"/>
      <c r="D351" s="38" t="s">
        <v>132</v>
      </c>
      <c r="E351" s="38" t="s">
        <v>134</v>
      </c>
      <c r="F351" s="38"/>
      <c r="G351" s="38"/>
      <c r="H351" s="38"/>
    </row>
    <row r="352" spans="1:8" x14ac:dyDescent="0.2">
      <c r="A352" s="45"/>
      <c r="B352" s="38" t="s">
        <v>133</v>
      </c>
      <c r="C352" s="38" t="s">
        <v>135</v>
      </c>
      <c r="D352" s="38" t="s">
        <v>132</v>
      </c>
      <c r="E352" s="38" t="s">
        <v>134</v>
      </c>
      <c r="F352" s="38">
        <v>55.8</v>
      </c>
      <c r="G352" s="38">
        <v>3</v>
      </c>
      <c r="H352" s="38">
        <v>4207</v>
      </c>
    </row>
    <row r="353" spans="1:8" x14ac:dyDescent="0.2">
      <c r="A353" s="45"/>
      <c r="B353" s="38" t="s">
        <v>133</v>
      </c>
      <c r="C353" s="38" t="s">
        <v>135</v>
      </c>
      <c r="D353" s="38" t="s">
        <v>132</v>
      </c>
      <c r="E353" s="38" t="s">
        <v>134</v>
      </c>
      <c r="F353" s="38"/>
      <c r="G353" s="38"/>
      <c r="H353" s="38"/>
    </row>
    <row r="354" spans="1:8" x14ac:dyDescent="0.2">
      <c r="A354" s="45"/>
      <c r="B354" s="38" t="s">
        <v>133</v>
      </c>
      <c r="C354" s="38" t="s">
        <v>135</v>
      </c>
      <c r="D354" s="38" t="s">
        <v>132</v>
      </c>
      <c r="E354" s="38" t="s">
        <v>134</v>
      </c>
      <c r="F354" s="38">
        <v>55.767000000000003</v>
      </c>
      <c r="G354" s="38">
        <v>3</v>
      </c>
      <c r="H354" s="38">
        <v>4206</v>
      </c>
    </row>
    <row r="355" spans="1:8" x14ac:dyDescent="0.2">
      <c r="A355" s="45"/>
      <c r="B355" s="38" t="s">
        <v>133</v>
      </c>
      <c r="C355" s="38" t="s">
        <v>135</v>
      </c>
      <c r="D355" s="38" t="s">
        <v>132</v>
      </c>
      <c r="E355" s="38" t="s">
        <v>134</v>
      </c>
      <c r="F355" s="38"/>
      <c r="G355" s="38"/>
      <c r="H355" s="38"/>
    </row>
    <row r="356" spans="1:8" x14ac:dyDescent="0.2">
      <c r="A356" s="45"/>
      <c r="B356" s="38" t="s">
        <v>133</v>
      </c>
      <c r="C356" s="38" t="s">
        <v>135</v>
      </c>
      <c r="D356" s="38" t="s">
        <v>132</v>
      </c>
      <c r="E356" s="38" t="s">
        <v>134</v>
      </c>
      <c r="F356" s="38">
        <v>55.5</v>
      </c>
      <c r="G356" s="38">
        <v>3</v>
      </c>
      <c r="H356" s="38">
        <v>4211</v>
      </c>
    </row>
    <row r="357" spans="1:8" x14ac:dyDescent="0.2">
      <c r="A357" s="45"/>
      <c r="B357" s="38" t="s">
        <v>133</v>
      </c>
      <c r="C357" s="38" t="s">
        <v>135</v>
      </c>
      <c r="D357" s="38" t="s">
        <v>132</v>
      </c>
      <c r="E357" s="38" t="s">
        <v>134</v>
      </c>
      <c r="F357" s="38"/>
      <c r="G357" s="38"/>
      <c r="H357" s="38"/>
    </row>
    <row r="358" spans="1:8" x14ac:dyDescent="0.2">
      <c r="A358" s="45"/>
      <c r="B358" s="38" t="s">
        <v>133</v>
      </c>
      <c r="C358" s="38" t="s">
        <v>135</v>
      </c>
      <c r="D358" s="38" t="s">
        <v>132</v>
      </c>
      <c r="E358" s="38" t="s">
        <v>134</v>
      </c>
      <c r="F358" s="38">
        <v>55.2</v>
      </c>
      <c r="G358" s="38">
        <v>3</v>
      </c>
      <c r="H358" s="38">
        <v>4201</v>
      </c>
    </row>
    <row r="359" spans="1:8" x14ac:dyDescent="0.2">
      <c r="A359" s="45"/>
      <c r="B359" s="38" t="s">
        <v>133</v>
      </c>
      <c r="C359" s="38" t="s">
        <v>135</v>
      </c>
      <c r="D359" s="38" t="s">
        <v>132</v>
      </c>
      <c r="E359" s="38" t="s">
        <v>134</v>
      </c>
      <c r="F359" s="38"/>
      <c r="G359" s="38"/>
      <c r="H359" s="38"/>
    </row>
    <row r="360" spans="1:8" x14ac:dyDescent="0.2">
      <c r="A360" s="45" t="s">
        <v>136</v>
      </c>
      <c r="B360" s="38" t="s">
        <v>133</v>
      </c>
      <c r="C360" s="38" t="s">
        <v>135</v>
      </c>
      <c r="D360" s="38" t="s">
        <v>132</v>
      </c>
      <c r="E360" s="38" t="s">
        <v>134</v>
      </c>
      <c r="F360" s="38">
        <v>55</v>
      </c>
      <c r="G360" s="38">
        <v>3</v>
      </c>
      <c r="H360" s="38">
        <v>4205</v>
      </c>
    </row>
    <row r="361" spans="1:8" x14ac:dyDescent="0.2">
      <c r="A361" s="45" t="s">
        <v>136</v>
      </c>
      <c r="B361" s="38" t="s">
        <v>133</v>
      </c>
      <c r="C361" s="38" t="s">
        <v>135</v>
      </c>
      <c r="D361" s="38"/>
      <c r="E361" s="38" t="s">
        <v>134</v>
      </c>
      <c r="F361" s="38"/>
      <c r="G361" s="38"/>
      <c r="H361" s="38"/>
    </row>
    <row r="362" spans="1:8" x14ac:dyDescent="0.2">
      <c r="A362" s="45" t="s">
        <v>136</v>
      </c>
      <c r="B362" s="38" t="s">
        <v>133</v>
      </c>
      <c r="C362" s="38" t="s">
        <v>135</v>
      </c>
      <c r="D362" s="38"/>
      <c r="E362" s="38" t="s">
        <v>134</v>
      </c>
      <c r="F362" s="38">
        <v>54.667000000000002</v>
      </c>
      <c r="G362" s="38">
        <v>3</v>
      </c>
      <c r="H362" s="38">
        <v>4209</v>
      </c>
    </row>
    <row r="363" spans="1:8" x14ac:dyDescent="0.2">
      <c r="A363" s="45" t="s">
        <v>136</v>
      </c>
      <c r="B363" s="38"/>
      <c r="C363" s="38" t="s">
        <v>135</v>
      </c>
      <c r="D363" s="38"/>
      <c r="E363" s="38" t="s">
        <v>134</v>
      </c>
      <c r="F363" s="38"/>
      <c r="G363" s="38"/>
      <c r="H363" s="38"/>
    </row>
    <row r="364" spans="1:8" x14ac:dyDescent="0.2">
      <c r="A364" s="45" t="s">
        <v>136</v>
      </c>
      <c r="B364" s="38"/>
      <c r="C364" s="38" t="s">
        <v>135</v>
      </c>
      <c r="D364" s="38"/>
      <c r="E364" s="38" t="s">
        <v>134</v>
      </c>
      <c r="F364" s="38">
        <v>54.5</v>
      </c>
      <c r="G364" s="38">
        <v>3</v>
      </c>
      <c r="H364" s="38">
        <v>4203</v>
      </c>
    </row>
    <row r="365" spans="1:8" x14ac:dyDescent="0.2">
      <c r="A365" s="45" t="s">
        <v>136</v>
      </c>
      <c r="B365" s="38"/>
      <c r="C365" s="38" t="s">
        <v>135</v>
      </c>
      <c r="D365" s="38"/>
      <c r="E365" s="38" t="s">
        <v>134</v>
      </c>
      <c r="F365" s="38"/>
      <c r="G365" s="38"/>
      <c r="H365" s="38"/>
    </row>
    <row r="366" spans="1:8" x14ac:dyDescent="0.2">
      <c r="A366" s="45" t="s">
        <v>136</v>
      </c>
      <c r="B366" s="38"/>
      <c r="C366" s="38" t="s">
        <v>135</v>
      </c>
      <c r="D366" s="38"/>
      <c r="E366" s="38" t="s">
        <v>134</v>
      </c>
      <c r="F366" s="38">
        <v>54.4</v>
      </c>
      <c r="G366" s="38">
        <v>3</v>
      </c>
      <c r="H366" s="38">
        <v>4212</v>
      </c>
    </row>
    <row r="367" spans="1:8" x14ac:dyDescent="0.2">
      <c r="A367" s="45" t="s">
        <v>136</v>
      </c>
      <c r="B367" s="38"/>
      <c r="C367" s="38" t="s">
        <v>135</v>
      </c>
      <c r="D367" s="38"/>
      <c r="E367" s="38" t="s">
        <v>134</v>
      </c>
      <c r="F367" s="38"/>
      <c r="G367" s="38"/>
      <c r="H367" s="38"/>
    </row>
    <row r="368" spans="1:8" x14ac:dyDescent="0.2">
      <c r="A368" s="45" t="s">
        <v>136</v>
      </c>
      <c r="B368" s="38"/>
      <c r="C368" s="38" t="s">
        <v>135</v>
      </c>
      <c r="D368" s="38"/>
      <c r="E368" s="38" t="s">
        <v>134</v>
      </c>
      <c r="F368" s="38">
        <v>54.267000000000003</v>
      </c>
      <c r="G368" s="38">
        <v>3</v>
      </c>
      <c r="H368" s="38">
        <v>4216</v>
      </c>
    </row>
    <row r="369" spans="1:8" x14ac:dyDescent="0.2">
      <c r="A369" s="45" t="s">
        <v>136</v>
      </c>
      <c r="B369" s="38"/>
      <c r="C369" s="38" t="s">
        <v>135</v>
      </c>
      <c r="D369" s="38"/>
      <c r="E369" s="38"/>
      <c r="F369" s="38"/>
      <c r="G369" s="38"/>
      <c r="H369" s="38"/>
    </row>
    <row r="370" spans="1:8" x14ac:dyDescent="0.2">
      <c r="A370" s="45" t="s">
        <v>136</v>
      </c>
      <c r="B370" s="38"/>
      <c r="C370" s="38" t="s">
        <v>135</v>
      </c>
      <c r="D370" s="38"/>
      <c r="E370" s="38"/>
      <c r="F370" s="38">
        <v>54.067</v>
      </c>
      <c r="G370" s="38">
        <v>3</v>
      </c>
      <c r="H370" s="38">
        <v>4210</v>
      </c>
    </row>
    <row r="371" spans="1:8" x14ac:dyDescent="0.2">
      <c r="A371" s="45" t="s">
        <v>136</v>
      </c>
      <c r="B371" s="38"/>
      <c r="C371" s="38" t="s">
        <v>135</v>
      </c>
      <c r="D371" s="38"/>
      <c r="E371" s="38"/>
      <c r="F371" s="38"/>
      <c r="G371" s="38"/>
      <c r="H371" s="38"/>
    </row>
    <row r="372" spans="1:8" x14ac:dyDescent="0.2">
      <c r="A372" s="45" t="s">
        <v>136</v>
      </c>
      <c r="B372" s="38"/>
      <c r="C372" s="38" t="s">
        <v>135</v>
      </c>
      <c r="D372" s="38"/>
      <c r="E372" s="38"/>
      <c r="F372" s="38">
        <v>53.732999999999997</v>
      </c>
      <c r="G372" s="38">
        <v>3</v>
      </c>
      <c r="H372" s="38">
        <v>4204</v>
      </c>
    </row>
    <row r="373" spans="1:8" x14ac:dyDescent="0.2">
      <c r="A373" s="45" t="s">
        <v>136</v>
      </c>
      <c r="B373" s="38"/>
      <c r="C373" s="38" t="s">
        <v>135</v>
      </c>
      <c r="D373" s="38"/>
      <c r="E373" s="38"/>
      <c r="F373" s="38"/>
      <c r="G373" s="38"/>
      <c r="H373" s="38"/>
    </row>
    <row r="374" spans="1:8" x14ac:dyDescent="0.2">
      <c r="A374" s="45" t="s">
        <v>136</v>
      </c>
      <c r="B374" s="38"/>
      <c r="C374" s="38" t="s">
        <v>135</v>
      </c>
      <c r="D374" s="38"/>
      <c r="E374" s="38"/>
      <c r="F374" s="38">
        <v>53.433</v>
      </c>
      <c r="G374" s="38">
        <v>3</v>
      </c>
      <c r="H374" s="38">
        <v>4215</v>
      </c>
    </row>
    <row r="375" spans="1:8" x14ac:dyDescent="0.2">
      <c r="A375" s="45" t="s">
        <v>136</v>
      </c>
      <c r="B375" s="38"/>
      <c r="C375" s="38"/>
      <c r="D375" s="38"/>
      <c r="E375" s="38"/>
      <c r="F375" s="38"/>
      <c r="G375" s="38"/>
      <c r="H375" s="38"/>
    </row>
    <row r="376" spans="1:8" x14ac:dyDescent="0.2">
      <c r="A376" s="45" t="s">
        <v>136</v>
      </c>
      <c r="B376" s="38"/>
      <c r="C376" s="38"/>
      <c r="D376" s="38"/>
      <c r="E376" s="38"/>
      <c r="F376" s="38">
        <v>52.7</v>
      </c>
      <c r="G376" s="38">
        <v>3</v>
      </c>
      <c r="H376" s="38">
        <v>4214</v>
      </c>
    </row>
    <row r="377" spans="1:8" x14ac:dyDescent="0.2">
      <c r="A377" s="42"/>
    </row>
    <row r="378" spans="1:8" x14ac:dyDescent="0.2">
      <c r="A378" s="42"/>
    </row>
    <row r="380" spans="1:8" x14ac:dyDescent="0.2">
      <c r="A380" s="43"/>
    </row>
    <row r="381" spans="1:8" x14ac:dyDescent="0.2">
      <c r="A381" s="35" t="s">
        <v>86</v>
      </c>
    </row>
    <row r="382" spans="1:8" x14ac:dyDescent="0.2">
      <c r="A382" s="42"/>
    </row>
    <row r="383" spans="1:8" x14ac:dyDescent="0.2">
      <c r="A383" s="43" t="s">
        <v>87</v>
      </c>
    </row>
    <row r="384" spans="1:8" x14ac:dyDescent="0.2">
      <c r="A384" s="43"/>
    </row>
    <row r="385" spans="1:5" x14ac:dyDescent="0.2">
      <c r="A385" s="43" t="s">
        <v>140</v>
      </c>
    </row>
    <row r="386" spans="1:5" x14ac:dyDescent="0.2">
      <c r="A386" s="36"/>
    </row>
    <row r="387" spans="1:5" x14ac:dyDescent="0.2">
      <c r="A387" s="36"/>
    </row>
    <row r="388" spans="1:5" ht="38.25" x14ac:dyDescent="0.2">
      <c r="A388" s="46" t="s">
        <v>121</v>
      </c>
      <c r="B388" s="46" t="s">
        <v>122</v>
      </c>
    </row>
    <row r="389" spans="1:5" ht="13.5" thickBot="1" x14ac:dyDescent="0.25">
      <c r="A389" s="36"/>
    </row>
    <row r="390" spans="1:5" x14ac:dyDescent="0.2">
      <c r="A390" s="39" t="s">
        <v>123</v>
      </c>
      <c r="B390" s="44">
        <v>0.05</v>
      </c>
    </row>
    <row r="391" spans="1:5" x14ac:dyDescent="0.2">
      <c r="A391" s="40" t="s">
        <v>124</v>
      </c>
      <c r="B391" s="38">
        <v>32</v>
      </c>
    </row>
    <row r="392" spans="1:5" x14ac:dyDescent="0.2">
      <c r="A392" s="40" t="s">
        <v>125</v>
      </c>
      <c r="B392" s="38">
        <v>9.6200000000000001E-3</v>
      </c>
    </row>
    <row r="393" spans="1:5" x14ac:dyDescent="0.2">
      <c r="A393" s="40" t="s">
        <v>126</v>
      </c>
      <c r="B393" s="38">
        <v>2.0369299999999999</v>
      </c>
    </row>
    <row r="394" spans="1:5" x14ac:dyDescent="0.2">
      <c r="A394" s="40" t="s">
        <v>127</v>
      </c>
      <c r="B394" s="38">
        <v>0.16309999999999999</v>
      </c>
    </row>
    <row r="395" spans="1:5" ht="13.5" thickBot="1" x14ac:dyDescent="0.25">
      <c r="A395" s="36"/>
    </row>
    <row r="396" spans="1:5" x14ac:dyDescent="0.2">
      <c r="A396" s="72" t="s">
        <v>141</v>
      </c>
      <c r="B396" s="73"/>
      <c r="C396" s="73"/>
      <c r="D396" s="73"/>
      <c r="E396" s="73"/>
    </row>
    <row r="397" spans="1:5" x14ac:dyDescent="0.2">
      <c r="A397" s="74" t="s">
        <v>142</v>
      </c>
      <c r="B397" s="75"/>
      <c r="C397" s="75"/>
      <c r="D397" s="75"/>
      <c r="E397" s="75"/>
    </row>
    <row r="398" spans="1:5" x14ac:dyDescent="0.2">
      <c r="A398" s="74" t="s">
        <v>130</v>
      </c>
      <c r="B398" s="75"/>
      <c r="C398" s="37" t="s">
        <v>78</v>
      </c>
      <c r="D398" s="37" t="s">
        <v>131</v>
      </c>
      <c r="E398" s="37" t="s">
        <v>60</v>
      </c>
    </row>
    <row r="399" spans="1:5" x14ac:dyDescent="0.2">
      <c r="A399" s="45"/>
      <c r="B399" s="38" t="s">
        <v>132</v>
      </c>
      <c r="C399" s="38">
        <v>9.3666699999999992</v>
      </c>
      <c r="D399" s="38">
        <v>3</v>
      </c>
      <c r="E399" s="38">
        <v>4202</v>
      </c>
    </row>
    <row r="400" spans="1:5" x14ac:dyDescent="0.2">
      <c r="A400" s="45"/>
      <c r="B400" s="38"/>
      <c r="C400" s="38"/>
      <c r="D400" s="38"/>
      <c r="E400" s="38"/>
    </row>
    <row r="401" spans="1:5" x14ac:dyDescent="0.2">
      <c r="A401" s="45"/>
      <c r="B401" s="38" t="s">
        <v>133</v>
      </c>
      <c r="C401" s="38">
        <v>9.1999999999999993</v>
      </c>
      <c r="D401" s="38">
        <v>3</v>
      </c>
      <c r="E401" s="38">
        <v>4203</v>
      </c>
    </row>
    <row r="402" spans="1:5" x14ac:dyDescent="0.2">
      <c r="A402" s="45"/>
      <c r="B402" s="38" t="s">
        <v>133</v>
      </c>
      <c r="C402" s="38"/>
      <c r="D402" s="38"/>
      <c r="E402" s="38"/>
    </row>
    <row r="403" spans="1:5" x14ac:dyDescent="0.2">
      <c r="A403" s="45" t="s">
        <v>134</v>
      </c>
      <c r="B403" s="38" t="s">
        <v>133</v>
      </c>
      <c r="C403" s="38">
        <v>9.1</v>
      </c>
      <c r="D403" s="38">
        <v>3</v>
      </c>
      <c r="E403" s="38">
        <v>4204</v>
      </c>
    </row>
    <row r="404" spans="1:5" x14ac:dyDescent="0.2">
      <c r="A404" s="45" t="s">
        <v>134</v>
      </c>
      <c r="B404" s="38" t="s">
        <v>133</v>
      </c>
      <c r="C404" s="38"/>
      <c r="D404" s="38"/>
      <c r="E404" s="38"/>
    </row>
    <row r="405" spans="1:5" x14ac:dyDescent="0.2">
      <c r="A405" s="45" t="s">
        <v>134</v>
      </c>
      <c r="B405" s="38" t="s">
        <v>133</v>
      </c>
      <c r="C405" s="38">
        <v>9.0666700000000002</v>
      </c>
      <c r="D405" s="38">
        <v>3</v>
      </c>
      <c r="E405" s="38">
        <v>4211</v>
      </c>
    </row>
    <row r="406" spans="1:5" x14ac:dyDescent="0.2">
      <c r="A406" s="45" t="s">
        <v>134</v>
      </c>
      <c r="B406" s="38" t="s">
        <v>133</v>
      </c>
      <c r="C406" s="38"/>
      <c r="D406" s="38"/>
      <c r="E406" s="38"/>
    </row>
    <row r="407" spans="1:5" x14ac:dyDescent="0.2">
      <c r="A407" s="45" t="s">
        <v>134</v>
      </c>
      <c r="B407" s="38" t="s">
        <v>133</v>
      </c>
      <c r="C407" s="38">
        <v>9.0666700000000002</v>
      </c>
      <c r="D407" s="38">
        <v>3</v>
      </c>
      <c r="E407" s="38">
        <v>4212</v>
      </c>
    </row>
    <row r="408" spans="1:5" x14ac:dyDescent="0.2">
      <c r="A408" s="45" t="s">
        <v>134</v>
      </c>
      <c r="B408" s="38" t="s">
        <v>133</v>
      </c>
      <c r="C408" s="38"/>
      <c r="D408" s="38"/>
      <c r="E408" s="38"/>
    </row>
    <row r="409" spans="1:5" x14ac:dyDescent="0.2">
      <c r="A409" s="45" t="s">
        <v>134</v>
      </c>
      <c r="B409" s="38" t="s">
        <v>133</v>
      </c>
      <c r="C409" s="38">
        <v>9.0666700000000002</v>
      </c>
      <c r="D409" s="38">
        <v>3</v>
      </c>
      <c r="E409" s="38">
        <v>4208</v>
      </c>
    </row>
    <row r="410" spans="1:5" x14ac:dyDescent="0.2">
      <c r="A410" s="45" t="s">
        <v>134</v>
      </c>
      <c r="B410" s="38"/>
      <c r="C410" s="38"/>
      <c r="D410" s="38"/>
      <c r="E410" s="38"/>
    </row>
    <row r="411" spans="1:5" x14ac:dyDescent="0.2">
      <c r="A411" s="45" t="s">
        <v>134</v>
      </c>
      <c r="B411" s="38" t="s">
        <v>135</v>
      </c>
      <c r="C411" s="38">
        <v>9.0333299999999994</v>
      </c>
      <c r="D411" s="38">
        <v>3</v>
      </c>
      <c r="E411" s="38">
        <v>4201</v>
      </c>
    </row>
    <row r="412" spans="1:5" x14ac:dyDescent="0.2">
      <c r="A412" s="45" t="s">
        <v>134</v>
      </c>
      <c r="B412" s="38" t="s">
        <v>135</v>
      </c>
      <c r="C412" s="38"/>
      <c r="D412" s="38"/>
      <c r="E412" s="38"/>
    </row>
    <row r="413" spans="1:5" x14ac:dyDescent="0.2">
      <c r="A413" s="45" t="s">
        <v>134</v>
      </c>
      <c r="B413" s="38" t="s">
        <v>135</v>
      </c>
      <c r="C413" s="38">
        <v>9.0333299999999994</v>
      </c>
      <c r="D413" s="38">
        <v>3</v>
      </c>
      <c r="E413" s="38">
        <v>4206</v>
      </c>
    </row>
    <row r="414" spans="1:5" x14ac:dyDescent="0.2">
      <c r="A414" s="45" t="s">
        <v>134</v>
      </c>
      <c r="B414" s="38" t="s">
        <v>135</v>
      </c>
      <c r="C414" s="38"/>
      <c r="D414" s="38"/>
      <c r="E414" s="38"/>
    </row>
    <row r="415" spans="1:5" x14ac:dyDescent="0.2">
      <c r="A415" s="45" t="s">
        <v>134</v>
      </c>
      <c r="B415" s="38" t="s">
        <v>135</v>
      </c>
      <c r="C415" s="38">
        <v>9</v>
      </c>
      <c r="D415" s="38">
        <v>3</v>
      </c>
      <c r="E415" s="38">
        <v>4207</v>
      </c>
    </row>
    <row r="416" spans="1:5" x14ac:dyDescent="0.2">
      <c r="A416" s="45"/>
      <c r="B416" s="38" t="s">
        <v>135</v>
      </c>
      <c r="C416" s="38"/>
      <c r="D416" s="38"/>
      <c r="E416" s="38"/>
    </row>
    <row r="417" spans="1:5" x14ac:dyDescent="0.2">
      <c r="A417" s="45" t="s">
        <v>136</v>
      </c>
      <c r="B417" s="38" t="s">
        <v>135</v>
      </c>
      <c r="C417" s="38">
        <v>8.9</v>
      </c>
      <c r="D417" s="38">
        <v>3</v>
      </c>
      <c r="E417" s="38">
        <v>4210</v>
      </c>
    </row>
    <row r="418" spans="1:5" x14ac:dyDescent="0.2">
      <c r="A418" s="45" t="s">
        <v>136</v>
      </c>
      <c r="B418" s="38"/>
      <c r="C418" s="38"/>
      <c r="D418" s="38"/>
      <c r="E418" s="38"/>
    </row>
    <row r="419" spans="1:5" x14ac:dyDescent="0.2">
      <c r="A419" s="45" t="s">
        <v>136</v>
      </c>
      <c r="B419" s="38" t="s">
        <v>137</v>
      </c>
      <c r="C419" s="38">
        <v>8.8000000000000007</v>
      </c>
      <c r="D419" s="38">
        <v>3</v>
      </c>
      <c r="E419" s="38">
        <v>4209</v>
      </c>
    </row>
    <row r="420" spans="1:5" x14ac:dyDescent="0.2">
      <c r="A420" s="45" t="s">
        <v>136</v>
      </c>
      <c r="B420" s="38" t="s">
        <v>137</v>
      </c>
      <c r="C420" s="38"/>
      <c r="D420" s="38"/>
      <c r="E420" s="38"/>
    </row>
    <row r="421" spans="1:5" x14ac:dyDescent="0.2">
      <c r="A421" s="45" t="s">
        <v>136</v>
      </c>
      <c r="B421" s="38" t="s">
        <v>137</v>
      </c>
      <c r="C421" s="38">
        <v>8.7666699999999995</v>
      </c>
      <c r="D421" s="38">
        <v>3</v>
      </c>
      <c r="E421" s="38">
        <v>4205</v>
      </c>
    </row>
    <row r="422" spans="1:5" x14ac:dyDescent="0.2">
      <c r="A422" s="45" t="s">
        <v>136</v>
      </c>
      <c r="B422" s="38" t="s">
        <v>137</v>
      </c>
      <c r="C422" s="38"/>
      <c r="D422" s="38"/>
      <c r="E422" s="38"/>
    </row>
    <row r="423" spans="1:5" x14ac:dyDescent="0.2">
      <c r="A423" s="45" t="s">
        <v>136</v>
      </c>
      <c r="B423" s="38" t="s">
        <v>137</v>
      </c>
      <c r="C423" s="38">
        <v>8.7666699999999995</v>
      </c>
      <c r="D423" s="38">
        <v>3</v>
      </c>
      <c r="E423" s="38">
        <v>4215</v>
      </c>
    </row>
    <row r="424" spans="1:5" x14ac:dyDescent="0.2">
      <c r="A424" s="45"/>
      <c r="B424" s="38" t="s">
        <v>137</v>
      </c>
      <c r="C424" s="38"/>
      <c r="D424" s="38"/>
      <c r="E424" s="38"/>
    </row>
    <row r="425" spans="1:5" x14ac:dyDescent="0.2">
      <c r="A425" s="45"/>
      <c r="B425" s="38" t="s">
        <v>137</v>
      </c>
      <c r="C425" s="38">
        <v>8.6999999999999993</v>
      </c>
      <c r="D425" s="38">
        <v>3</v>
      </c>
      <c r="E425" s="38">
        <v>4216</v>
      </c>
    </row>
    <row r="426" spans="1:5" x14ac:dyDescent="0.2">
      <c r="A426" s="45"/>
      <c r="B426" s="38" t="s">
        <v>137</v>
      </c>
      <c r="C426" s="38"/>
      <c r="D426" s="38"/>
      <c r="E426" s="38"/>
    </row>
    <row r="427" spans="1:5" x14ac:dyDescent="0.2">
      <c r="A427" s="45"/>
      <c r="B427" s="38" t="s">
        <v>137</v>
      </c>
      <c r="C427" s="38">
        <v>8.6999999999999993</v>
      </c>
      <c r="D427" s="38">
        <v>3</v>
      </c>
      <c r="E427" s="38">
        <v>4213</v>
      </c>
    </row>
    <row r="428" spans="1:5" x14ac:dyDescent="0.2">
      <c r="A428" s="45"/>
      <c r="B428" s="38" t="s">
        <v>137</v>
      </c>
      <c r="C428" s="38"/>
      <c r="D428" s="38"/>
      <c r="E428" s="38"/>
    </row>
    <row r="429" spans="1:5" x14ac:dyDescent="0.2">
      <c r="A429" s="45"/>
      <c r="B429" s="38" t="s">
        <v>137</v>
      </c>
      <c r="C429" s="38">
        <v>8.6999999999999993</v>
      </c>
      <c r="D429" s="38">
        <v>3</v>
      </c>
      <c r="E429" s="38">
        <v>4217</v>
      </c>
    </row>
    <row r="430" spans="1:5" x14ac:dyDescent="0.2">
      <c r="A430" s="45"/>
      <c r="B430" s="38" t="s">
        <v>137</v>
      </c>
      <c r="C430" s="38"/>
      <c r="D430" s="38"/>
      <c r="E430" s="38"/>
    </row>
    <row r="431" spans="1:5" x14ac:dyDescent="0.2">
      <c r="A431" s="45"/>
      <c r="B431" s="38" t="s">
        <v>137</v>
      </c>
      <c r="C431" s="38">
        <v>8.6666699999999999</v>
      </c>
      <c r="D431" s="38">
        <v>3</v>
      </c>
      <c r="E431" s="38">
        <v>4214</v>
      </c>
    </row>
    <row r="432" spans="1:5" x14ac:dyDescent="0.2">
      <c r="A432" s="42"/>
    </row>
    <row r="433" spans="1:2" x14ac:dyDescent="0.2">
      <c r="A433" s="42"/>
    </row>
    <row r="435" spans="1:2" x14ac:dyDescent="0.2">
      <c r="A435" s="43"/>
    </row>
    <row r="436" spans="1:2" x14ac:dyDescent="0.2">
      <c r="A436" s="35" t="s">
        <v>86</v>
      </c>
    </row>
    <row r="437" spans="1:2" x14ac:dyDescent="0.2">
      <c r="A437" s="42"/>
    </row>
    <row r="438" spans="1:2" x14ac:dyDescent="0.2">
      <c r="A438" s="43" t="s">
        <v>87</v>
      </c>
    </row>
    <row r="439" spans="1:2" x14ac:dyDescent="0.2">
      <c r="A439" s="43"/>
    </row>
    <row r="440" spans="1:2" x14ac:dyDescent="0.2">
      <c r="A440" s="43" t="s">
        <v>143</v>
      </c>
    </row>
    <row r="441" spans="1:2" x14ac:dyDescent="0.2">
      <c r="A441" s="36"/>
    </row>
    <row r="442" spans="1:2" x14ac:dyDescent="0.2">
      <c r="A442" s="36"/>
    </row>
    <row r="443" spans="1:2" ht="38.25" x14ac:dyDescent="0.2">
      <c r="A443" s="46" t="s">
        <v>121</v>
      </c>
      <c r="B443" s="46" t="s">
        <v>122</v>
      </c>
    </row>
    <row r="444" spans="1:2" ht="13.5" thickBot="1" x14ac:dyDescent="0.25">
      <c r="A444" s="36"/>
    </row>
    <row r="445" spans="1:2" x14ac:dyDescent="0.2">
      <c r="A445" s="39" t="s">
        <v>123</v>
      </c>
      <c r="B445" s="44">
        <v>0.05</v>
      </c>
    </row>
    <row r="446" spans="1:2" x14ac:dyDescent="0.2">
      <c r="A446" s="40" t="s">
        <v>124</v>
      </c>
      <c r="B446" s="38">
        <v>32</v>
      </c>
    </row>
    <row r="447" spans="1:2" x14ac:dyDescent="0.2">
      <c r="A447" s="40" t="s">
        <v>125</v>
      </c>
      <c r="B447" s="38">
        <v>0.31143399999999999</v>
      </c>
    </row>
    <row r="448" spans="1:2" x14ac:dyDescent="0.2">
      <c r="A448" s="40" t="s">
        <v>126</v>
      </c>
      <c r="B448" s="38">
        <v>2.0369299999999999</v>
      </c>
    </row>
    <row r="449" spans="1:6" x14ac:dyDescent="0.2">
      <c r="A449" s="40" t="s">
        <v>127</v>
      </c>
      <c r="B449" s="38">
        <v>0.92810000000000004</v>
      </c>
    </row>
    <row r="450" spans="1:6" ht="13.5" thickBot="1" x14ac:dyDescent="0.25">
      <c r="A450" s="36"/>
    </row>
    <row r="451" spans="1:6" x14ac:dyDescent="0.2">
      <c r="A451" s="72" t="s">
        <v>128</v>
      </c>
      <c r="B451" s="73"/>
      <c r="C451" s="73"/>
      <c r="D451" s="73"/>
      <c r="E451" s="73"/>
      <c r="F451" s="73"/>
    </row>
    <row r="452" spans="1:6" x14ac:dyDescent="0.2">
      <c r="A452" s="74" t="s">
        <v>129</v>
      </c>
      <c r="B452" s="75"/>
      <c r="C452" s="75"/>
      <c r="D452" s="75"/>
      <c r="E452" s="75"/>
      <c r="F452" s="75"/>
    </row>
    <row r="453" spans="1:6" x14ac:dyDescent="0.2">
      <c r="A453" s="74" t="s">
        <v>130</v>
      </c>
      <c r="B453" s="75"/>
      <c r="C453" s="75"/>
      <c r="D453" s="37" t="s">
        <v>78</v>
      </c>
      <c r="E453" s="37" t="s">
        <v>131</v>
      </c>
      <c r="F453" s="37" t="s">
        <v>60</v>
      </c>
    </row>
    <row r="454" spans="1:6" x14ac:dyDescent="0.2">
      <c r="A454" s="45"/>
      <c r="B454" s="38" t="s">
        <v>132</v>
      </c>
      <c r="C454" s="38"/>
      <c r="D454" s="38">
        <v>14.6</v>
      </c>
      <c r="E454" s="38">
        <v>3</v>
      </c>
      <c r="F454" s="38">
        <v>4210</v>
      </c>
    </row>
    <row r="455" spans="1:6" x14ac:dyDescent="0.2">
      <c r="A455" s="45"/>
      <c r="B455" s="38" t="s">
        <v>132</v>
      </c>
      <c r="C455" s="38"/>
      <c r="D455" s="38"/>
      <c r="E455" s="38"/>
      <c r="F455" s="38"/>
    </row>
    <row r="456" spans="1:6" x14ac:dyDescent="0.2">
      <c r="A456" s="45"/>
      <c r="B456" s="38" t="s">
        <v>132</v>
      </c>
      <c r="C456" s="38"/>
      <c r="D456" s="38">
        <v>14.466699999999999</v>
      </c>
      <c r="E456" s="38">
        <v>3</v>
      </c>
      <c r="F456" s="38">
        <v>4209</v>
      </c>
    </row>
    <row r="457" spans="1:6" x14ac:dyDescent="0.2">
      <c r="A457" s="45"/>
      <c r="B457" s="38" t="s">
        <v>132</v>
      </c>
      <c r="C457" s="38"/>
      <c r="D457" s="38"/>
      <c r="E457" s="38"/>
      <c r="F457" s="38"/>
    </row>
    <row r="458" spans="1:6" x14ac:dyDescent="0.2">
      <c r="A458" s="45" t="s">
        <v>133</v>
      </c>
      <c r="B458" s="38" t="s">
        <v>132</v>
      </c>
      <c r="C458" s="38"/>
      <c r="D458" s="38">
        <v>13.9</v>
      </c>
      <c r="E458" s="38">
        <v>3</v>
      </c>
      <c r="F458" s="38">
        <v>4204</v>
      </c>
    </row>
    <row r="459" spans="1:6" x14ac:dyDescent="0.2">
      <c r="A459" s="45" t="s">
        <v>133</v>
      </c>
      <c r="B459" s="38" t="s">
        <v>132</v>
      </c>
      <c r="C459" s="38"/>
      <c r="D459" s="38"/>
      <c r="E459" s="38"/>
      <c r="F459" s="38"/>
    </row>
    <row r="460" spans="1:6" x14ac:dyDescent="0.2">
      <c r="A460" s="45" t="s">
        <v>133</v>
      </c>
      <c r="B460" s="38" t="s">
        <v>132</v>
      </c>
      <c r="C460" s="38" t="s">
        <v>134</v>
      </c>
      <c r="D460" s="38">
        <v>13.8667</v>
      </c>
      <c r="E460" s="38">
        <v>3</v>
      </c>
      <c r="F460" s="38">
        <v>4211</v>
      </c>
    </row>
    <row r="461" spans="1:6" x14ac:dyDescent="0.2">
      <c r="A461" s="45" t="s">
        <v>133</v>
      </c>
      <c r="B461" s="38"/>
      <c r="C461" s="38" t="s">
        <v>134</v>
      </c>
      <c r="D461" s="38"/>
      <c r="E461" s="38"/>
      <c r="F461" s="38"/>
    </row>
    <row r="462" spans="1:6" x14ac:dyDescent="0.2">
      <c r="A462" s="45" t="s">
        <v>133</v>
      </c>
      <c r="B462" s="38" t="s">
        <v>135</v>
      </c>
      <c r="C462" s="38" t="s">
        <v>134</v>
      </c>
      <c r="D462" s="38">
        <v>13.433299999999999</v>
      </c>
      <c r="E462" s="38">
        <v>3</v>
      </c>
      <c r="F462" s="38">
        <v>4212</v>
      </c>
    </row>
    <row r="463" spans="1:6" x14ac:dyDescent="0.2">
      <c r="A463" s="45" t="s">
        <v>133</v>
      </c>
      <c r="B463" s="38" t="s">
        <v>135</v>
      </c>
      <c r="C463" s="38" t="s">
        <v>134</v>
      </c>
      <c r="D463" s="38"/>
      <c r="E463" s="38"/>
      <c r="F463" s="38"/>
    </row>
    <row r="464" spans="1:6" x14ac:dyDescent="0.2">
      <c r="A464" s="45" t="s">
        <v>133</v>
      </c>
      <c r="B464" s="38" t="s">
        <v>135</v>
      </c>
      <c r="C464" s="38" t="s">
        <v>134</v>
      </c>
      <c r="D464" s="38">
        <v>13.3667</v>
      </c>
      <c r="E464" s="38">
        <v>3</v>
      </c>
      <c r="F464" s="38">
        <v>4201</v>
      </c>
    </row>
    <row r="465" spans="1:6" x14ac:dyDescent="0.2">
      <c r="A465" s="45"/>
      <c r="B465" s="38" t="s">
        <v>135</v>
      </c>
      <c r="C465" s="38" t="s">
        <v>134</v>
      </c>
      <c r="D465" s="38"/>
      <c r="E465" s="38"/>
      <c r="F465" s="38"/>
    </row>
    <row r="466" spans="1:6" x14ac:dyDescent="0.2">
      <c r="A466" s="45"/>
      <c r="B466" s="38" t="s">
        <v>135</v>
      </c>
      <c r="C466" s="38" t="s">
        <v>134</v>
      </c>
      <c r="D466" s="38">
        <v>12.966699999999999</v>
      </c>
      <c r="E466" s="38">
        <v>3</v>
      </c>
      <c r="F466" s="38">
        <v>4205</v>
      </c>
    </row>
    <row r="467" spans="1:6" x14ac:dyDescent="0.2">
      <c r="A467" s="45"/>
      <c r="B467" s="38" t="s">
        <v>135</v>
      </c>
      <c r="C467" s="38"/>
      <c r="D467" s="38"/>
      <c r="E467" s="38"/>
      <c r="F467" s="38"/>
    </row>
    <row r="468" spans="1:6" x14ac:dyDescent="0.2">
      <c r="A468" s="45" t="s">
        <v>136</v>
      </c>
      <c r="B468" s="38" t="s">
        <v>135</v>
      </c>
      <c r="C468" s="38"/>
      <c r="D468" s="38">
        <v>12.8667</v>
      </c>
      <c r="E468" s="38">
        <v>3</v>
      </c>
      <c r="F468" s="38">
        <v>4206</v>
      </c>
    </row>
    <row r="469" spans="1:6" x14ac:dyDescent="0.2">
      <c r="A469" s="45" t="s">
        <v>136</v>
      </c>
      <c r="B469" s="38" t="s">
        <v>135</v>
      </c>
      <c r="C469" s="38"/>
      <c r="D469" s="38"/>
      <c r="E469" s="38"/>
      <c r="F469" s="38"/>
    </row>
    <row r="470" spans="1:6" x14ac:dyDescent="0.2">
      <c r="A470" s="45" t="s">
        <v>136</v>
      </c>
      <c r="B470" s="38" t="s">
        <v>135</v>
      </c>
      <c r="C470" s="38"/>
      <c r="D470" s="38">
        <v>12.8</v>
      </c>
      <c r="E470" s="38">
        <v>3</v>
      </c>
      <c r="F470" s="38">
        <v>4207</v>
      </c>
    </row>
    <row r="471" spans="1:6" x14ac:dyDescent="0.2">
      <c r="A471" s="45" t="s">
        <v>136</v>
      </c>
      <c r="B471" s="38" t="s">
        <v>135</v>
      </c>
      <c r="C471" s="38"/>
      <c r="D471" s="38"/>
      <c r="E471" s="38"/>
      <c r="F471" s="38"/>
    </row>
    <row r="472" spans="1:6" x14ac:dyDescent="0.2">
      <c r="A472" s="45" t="s">
        <v>136</v>
      </c>
      <c r="B472" s="38" t="s">
        <v>135</v>
      </c>
      <c r="C472" s="38"/>
      <c r="D472" s="38">
        <v>12.7667</v>
      </c>
      <c r="E472" s="38">
        <v>3</v>
      </c>
      <c r="F472" s="38">
        <v>4203</v>
      </c>
    </row>
    <row r="473" spans="1:6" x14ac:dyDescent="0.2">
      <c r="A473" s="45" t="s">
        <v>136</v>
      </c>
      <c r="B473" s="38" t="s">
        <v>135</v>
      </c>
      <c r="C473" s="38"/>
      <c r="D473" s="38"/>
      <c r="E473" s="38"/>
      <c r="F473" s="38"/>
    </row>
    <row r="474" spans="1:6" x14ac:dyDescent="0.2">
      <c r="A474" s="45" t="s">
        <v>136</v>
      </c>
      <c r="B474" s="38" t="s">
        <v>135</v>
      </c>
      <c r="C474" s="38"/>
      <c r="D474" s="38">
        <v>12.7333</v>
      </c>
      <c r="E474" s="38">
        <v>3</v>
      </c>
      <c r="F474" s="38">
        <v>4208</v>
      </c>
    </row>
    <row r="475" spans="1:6" x14ac:dyDescent="0.2">
      <c r="A475" s="45" t="s">
        <v>136</v>
      </c>
      <c r="B475" s="38" t="s">
        <v>135</v>
      </c>
      <c r="C475" s="38"/>
      <c r="D475" s="38"/>
      <c r="E475" s="38"/>
      <c r="F475" s="38"/>
    </row>
    <row r="476" spans="1:6" x14ac:dyDescent="0.2">
      <c r="A476" s="45" t="s">
        <v>136</v>
      </c>
      <c r="B476" s="38" t="s">
        <v>135</v>
      </c>
      <c r="C476" s="38"/>
      <c r="D476" s="38">
        <v>12.6333</v>
      </c>
      <c r="E476" s="38">
        <v>3</v>
      </c>
      <c r="F476" s="38">
        <v>4202</v>
      </c>
    </row>
    <row r="477" spans="1:6" x14ac:dyDescent="0.2">
      <c r="A477" s="45" t="s">
        <v>136</v>
      </c>
      <c r="B477" s="38"/>
      <c r="C477" s="38"/>
      <c r="D477" s="38"/>
      <c r="E477" s="38"/>
      <c r="F477" s="38"/>
    </row>
    <row r="478" spans="1:6" x14ac:dyDescent="0.2">
      <c r="A478" s="45" t="s">
        <v>136</v>
      </c>
      <c r="B478" s="38" t="s">
        <v>137</v>
      </c>
      <c r="C478" s="38"/>
      <c r="D478" s="38">
        <v>12.033300000000001</v>
      </c>
      <c r="E478" s="38">
        <v>3</v>
      </c>
      <c r="F478" s="38">
        <v>4214</v>
      </c>
    </row>
    <row r="479" spans="1:6" x14ac:dyDescent="0.2">
      <c r="A479" s="45"/>
      <c r="B479" s="38" t="s">
        <v>137</v>
      </c>
      <c r="C479" s="38"/>
      <c r="D479" s="38"/>
      <c r="E479" s="38"/>
      <c r="F479" s="38"/>
    </row>
    <row r="480" spans="1:6" x14ac:dyDescent="0.2">
      <c r="A480" s="45"/>
      <c r="B480" s="38" t="s">
        <v>137</v>
      </c>
      <c r="C480" s="38"/>
      <c r="D480" s="38">
        <v>11.566700000000001</v>
      </c>
      <c r="E480" s="38">
        <v>3</v>
      </c>
      <c r="F480" s="38">
        <v>4216</v>
      </c>
    </row>
    <row r="481" spans="1:6" x14ac:dyDescent="0.2">
      <c r="A481" s="45"/>
      <c r="B481" s="38" t="s">
        <v>137</v>
      </c>
      <c r="C481" s="38"/>
      <c r="D481" s="38"/>
      <c r="E481" s="38"/>
      <c r="F481" s="38"/>
    </row>
    <row r="482" spans="1:6" x14ac:dyDescent="0.2">
      <c r="A482" s="45"/>
      <c r="B482" s="38" t="s">
        <v>137</v>
      </c>
      <c r="C482" s="38"/>
      <c r="D482" s="38">
        <v>11.533300000000001</v>
      </c>
      <c r="E482" s="38">
        <v>3</v>
      </c>
      <c r="F482" s="38">
        <v>4215</v>
      </c>
    </row>
    <row r="483" spans="1:6" x14ac:dyDescent="0.2">
      <c r="A483" s="45"/>
      <c r="B483" s="38" t="s">
        <v>137</v>
      </c>
      <c r="C483" s="38"/>
      <c r="D483" s="38"/>
      <c r="E483" s="38"/>
      <c r="F483" s="38"/>
    </row>
    <row r="484" spans="1:6" x14ac:dyDescent="0.2">
      <c r="A484" s="45"/>
      <c r="B484" s="38" t="s">
        <v>137</v>
      </c>
      <c r="C484" s="38"/>
      <c r="D484" s="38">
        <v>11.3667</v>
      </c>
      <c r="E484" s="38">
        <v>3</v>
      </c>
      <c r="F484" s="38">
        <v>4213</v>
      </c>
    </row>
    <row r="485" spans="1:6" x14ac:dyDescent="0.2">
      <c r="A485" s="45"/>
      <c r="B485" s="38" t="s">
        <v>137</v>
      </c>
      <c r="C485" s="38"/>
      <c r="D485" s="38"/>
      <c r="E485" s="38"/>
      <c r="F485" s="38"/>
    </row>
    <row r="486" spans="1:6" x14ac:dyDescent="0.2">
      <c r="A486" s="45"/>
      <c r="B486" s="38" t="s">
        <v>137</v>
      </c>
      <c r="C486" s="38"/>
      <c r="D486" s="38">
        <v>11.1333</v>
      </c>
      <c r="E486" s="38">
        <v>3</v>
      </c>
      <c r="F486" s="38">
        <v>4217</v>
      </c>
    </row>
    <row r="487" spans="1:6" x14ac:dyDescent="0.2">
      <c r="A487" s="42"/>
    </row>
    <row r="488" spans="1:6" x14ac:dyDescent="0.2">
      <c r="A488" s="42"/>
    </row>
    <row r="490" spans="1:6" x14ac:dyDescent="0.2">
      <c r="A490" s="43"/>
    </row>
    <row r="491" spans="1:6" x14ac:dyDescent="0.2">
      <c r="A491" s="35" t="s">
        <v>86</v>
      </c>
    </row>
    <row r="492" spans="1:6" x14ac:dyDescent="0.2">
      <c r="A492" s="42"/>
    </row>
    <row r="493" spans="1:6" x14ac:dyDescent="0.2">
      <c r="A493" s="43" t="s">
        <v>87</v>
      </c>
    </row>
    <row r="494" spans="1:6" x14ac:dyDescent="0.2">
      <c r="A494" s="43"/>
    </row>
    <row r="495" spans="1:6" x14ac:dyDescent="0.2">
      <c r="A495" s="43" t="s">
        <v>144</v>
      </c>
    </row>
    <row r="496" spans="1:6" x14ac:dyDescent="0.2">
      <c r="A496" s="36"/>
    </row>
    <row r="497" spans="1:7" x14ac:dyDescent="0.2">
      <c r="A497" s="36"/>
    </row>
    <row r="498" spans="1:7" ht="38.25" x14ac:dyDescent="0.2">
      <c r="A498" s="46" t="s">
        <v>121</v>
      </c>
      <c r="B498" s="46" t="s">
        <v>122</v>
      </c>
    </row>
    <row r="499" spans="1:7" ht="13.5" thickBot="1" x14ac:dyDescent="0.25">
      <c r="A499" s="36"/>
    </row>
    <row r="500" spans="1:7" x14ac:dyDescent="0.2">
      <c r="A500" s="39" t="s">
        <v>123</v>
      </c>
      <c r="B500" s="44">
        <v>0.05</v>
      </c>
    </row>
    <row r="501" spans="1:7" x14ac:dyDescent="0.2">
      <c r="A501" s="40" t="s">
        <v>124</v>
      </c>
      <c r="B501" s="38">
        <v>32</v>
      </c>
    </row>
    <row r="502" spans="1:7" x14ac:dyDescent="0.2">
      <c r="A502" s="40" t="s">
        <v>125</v>
      </c>
      <c r="B502" s="38">
        <v>0.42612699999999998</v>
      </c>
    </row>
    <row r="503" spans="1:7" x14ac:dyDescent="0.2">
      <c r="A503" s="40" t="s">
        <v>126</v>
      </c>
      <c r="B503" s="38">
        <v>2.0369299999999999</v>
      </c>
    </row>
    <row r="504" spans="1:7" x14ac:dyDescent="0.2">
      <c r="A504" s="40" t="s">
        <v>127</v>
      </c>
      <c r="B504" s="38">
        <v>1.0857000000000001</v>
      </c>
    </row>
    <row r="505" spans="1:7" ht="13.5" thickBot="1" x14ac:dyDescent="0.25">
      <c r="A505" s="36"/>
    </row>
    <row r="506" spans="1:7" x14ac:dyDescent="0.2">
      <c r="A506" s="72" t="s">
        <v>128</v>
      </c>
      <c r="B506" s="73"/>
      <c r="C506" s="73"/>
      <c r="D506" s="73"/>
      <c r="E506" s="73"/>
      <c r="F506" s="73"/>
      <c r="G506" s="73"/>
    </row>
    <row r="507" spans="1:7" x14ac:dyDescent="0.2">
      <c r="A507" s="74" t="s">
        <v>129</v>
      </c>
      <c r="B507" s="75"/>
      <c r="C507" s="75"/>
      <c r="D507" s="75"/>
      <c r="E507" s="75"/>
      <c r="F507" s="75"/>
      <c r="G507" s="75"/>
    </row>
    <row r="508" spans="1:7" x14ac:dyDescent="0.2">
      <c r="A508" s="74" t="s">
        <v>130</v>
      </c>
      <c r="B508" s="75"/>
      <c r="C508" s="75"/>
      <c r="D508" s="75"/>
      <c r="E508" s="37" t="s">
        <v>78</v>
      </c>
      <c r="F508" s="37" t="s">
        <v>131</v>
      </c>
      <c r="G508" s="37" t="s">
        <v>60</v>
      </c>
    </row>
    <row r="509" spans="1:7" x14ac:dyDescent="0.2">
      <c r="A509" s="45"/>
      <c r="B509" s="38"/>
      <c r="C509" s="38" t="s">
        <v>132</v>
      </c>
      <c r="D509" s="38"/>
      <c r="E509" s="38">
        <v>59.433300000000003</v>
      </c>
      <c r="F509" s="38">
        <v>3</v>
      </c>
      <c r="G509" s="38">
        <v>4208</v>
      </c>
    </row>
    <row r="510" spans="1:7" x14ac:dyDescent="0.2">
      <c r="A510" s="45"/>
      <c r="B510" s="38"/>
      <c r="C510" s="38" t="s">
        <v>132</v>
      </c>
      <c r="D510" s="38"/>
      <c r="E510" s="38"/>
      <c r="F510" s="38"/>
      <c r="G510" s="38"/>
    </row>
    <row r="511" spans="1:7" x14ac:dyDescent="0.2">
      <c r="A511" s="45" t="s">
        <v>133</v>
      </c>
      <c r="B511" s="38"/>
      <c r="C511" s="38" t="s">
        <v>132</v>
      </c>
      <c r="D511" s="38"/>
      <c r="E511" s="38">
        <v>59.333300000000001</v>
      </c>
      <c r="F511" s="38">
        <v>3</v>
      </c>
      <c r="G511" s="38">
        <v>4202</v>
      </c>
    </row>
    <row r="512" spans="1:7" x14ac:dyDescent="0.2">
      <c r="A512" s="45" t="s">
        <v>133</v>
      </c>
      <c r="B512" s="38"/>
      <c r="C512" s="38" t="s">
        <v>132</v>
      </c>
      <c r="D512" s="38"/>
      <c r="E512" s="38"/>
      <c r="F512" s="38"/>
      <c r="G512" s="38"/>
    </row>
    <row r="513" spans="1:7" x14ac:dyDescent="0.2">
      <c r="A513" s="45" t="s">
        <v>133</v>
      </c>
      <c r="B513" s="38"/>
      <c r="C513" s="38" t="s">
        <v>132</v>
      </c>
      <c r="D513" s="38" t="s">
        <v>134</v>
      </c>
      <c r="E513" s="38">
        <v>58.933300000000003</v>
      </c>
      <c r="F513" s="38">
        <v>3</v>
      </c>
      <c r="G513" s="38">
        <v>4217</v>
      </c>
    </row>
    <row r="514" spans="1:7" x14ac:dyDescent="0.2">
      <c r="A514" s="45" t="s">
        <v>133</v>
      </c>
      <c r="B514" s="38"/>
      <c r="C514" s="38" t="s">
        <v>132</v>
      </c>
      <c r="D514" s="38" t="s">
        <v>134</v>
      </c>
      <c r="E514" s="38"/>
      <c r="F514" s="38"/>
      <c r="G514" s="38"/>
    </row>
    <row r="515" spans="1:7" x14ac:dyDescent="0.2">
      <c r="A515" s="45" t="s">
        <v>133</v>
      </c>
      <c r="B515" s="38" t="s">
        <v>135</v>
      </c>
      <c r="C515" s="38" t="s">
        <v>132</v>
      </c>
      <c r="D515" s="38" t="s">
        <v>134</v>
      </c>
      <c r="E515" s="38">
        <v>58.533299999999997</v>
      </c>
      <c r="F515" s="38">
        <v>3</v>
      </c>
      <c r="G515" s="38">
        <v>4201</v>
      </c>
    </row>
    <row r="516" spans="1:7" x14ac:dyDescent="0.2">
      <c r="A516" s="45" t="s">
        <v>133</v>
      </c>
      <c r="B516" s="38" t="s">
        <v>135</v>
      </c>
      <c r="C516" s="38" t="s">
        <v>132</v>
      </c>
      <c r="D516" s="38" t="s">
        <v>134</v>
      </c>
      <c r="E516" s="38"/>
      <c r="F516" s="38"/>
      <c r="G516" s="38"/>
    </row>
    <row r="517" spans="1:7" x14ac:dyDescent="0.2">
      <c r="A517" s="45" t="s">
        <v>133</v>
      </c>
      <c r="B517" s="38" t="s">
        <v>135</v>
      </c>
      <c r="C517" s="38" t="s">
        <v>132</v>
      </c>
      <c r="D517" s="38" t="s">
        <v>134</v>
      </c>
      <c r="E517" s="38">
        <v>58.466700000000003</v>
      </c>
      <c r="F517" s="38">
        <v>3</v>
      </c>
      <c r="G517" s="38">
        <v>4207</v>
      </c>
    </row>
    <row r="518" spans="1:7" x14ac:dyDescent="0.2">
      <c r="A518" s="45" t="s">
        <v>133</v>
      </c>
      <c r="B518" s="38" t="s">
        <v>135</v>
      </c>
      <c r="C518" s="38"/>
      <c r="D518" s="38" t="s">
        <v>134</v>
      </c>
      <c r="E518" s="38"/>
      <c r="F518" s="38"/>
      <c r="G518" s="38"/>
    </row>
    <row r="519" spans="1:7" x14ac:dyDescent="0.2">
      <c r="A519" s="45" t="s">
        <v>133</v>
      </c>
      <c r="B519" s="38" t="s">
        <v>135</v>
      </c>
      <c r="C519" s="38" t="s">
        <v>136</v>
      </c>
      <c r="D519" s="38" t="s">
        <v>134</v>
      </c>
      <c r="E519" s="38">
        <v>58.2667</v>
      </c>
      <c r="F519" s="38">
        <v>3</v>
      </c>
      <c r="G519" s="38">
        <v>4213</v>
      </c>
    </row>
    <row r="520" spans="1:7" x14ac:dyDescent="0.2">
      <c r="A520" s="45" t="s">
        <v>133</v>
      </c>
      <c r="B520" s="38" t="s">
        <v>135</v>
      </c>
      <c r="C520" s="38" t="s">
        <v>136</v>
      </c>
      <c r="D520" s="38" t="s">
        <v>134</v>
      </c>
      <c r="E520" s="38"/>
      <c r="F520" s="38"/>
      <c r="G520" s="38"/>
    </row>
    <row r="521" spans="1:7" x14ac:dyDescent="0.2">
      <c r="A521" s="45" t="s">
        <v>133</v>
      </c>
      <c r="B521" s="38" t="s">
        <v>135</v>
      </c>
      <c r="C521" s="38" t="s">
        <v>136</v>
      </c>
      <c r="D521" s="38" t="s">
        <v>134</v>
      </c>
      <c r="E521" s="38">
        <v>58.2667</v>
      </c>
      <c r="F521" s="38">
        <v>3</v>
      </c>
      <c r="G521" s="38">
        <v>4206</v>
      </c>
    </row>
    <row r="522" spans="1:7" x14ac:dyDescent="0.2">
      <c r="A522" s="45"/>
      <c r="B522" s="38" t="s">
        <v>135</v>
      </c>
      <c r="C522" s="38" t="s">
        <v>136</v>
      </c>
      <c r="D522" s="38" t="s">
        <v>134</v>
      </c>
      <c r="E522" s="38"/>
      <c r="F522" s="38"/>
      <c r="G522" s="38"/>
    </row>
    <row r="523" spans="1:7" x14ac:dyDescent="0.2">
      <c r="A523" s="45" t="s">
        <v>137</v>
      </c>
      <c r="B523" s="38" t="s">
        <v>135</v>
      </c>
      <c r="C523" s="38" t="s">
        <v>136</v>
      </c>
      <c r="D523" s="38" t="s">
        <v>134</v>
      </c>
      <c r="E523" s="38">
        <v>58</v>
      </c>
      <c r="F523" s="38">
        <v>3</v>
      </c>
      <c r="G523" s="38">
        <v>4209</v>
      </c>
    </row>
    <row r="524" spans="1:7" x14ac:dyDescent="0.2">
      <c r="A524" s="45" t="s">
        <v>137</v>
      </c>
      <c r="B524" s="38" t="s">
        <v>135</v>
      </c>
      <c r="C524" s="38" t="s">
        <v>136</v>
      </c>
      <c r="D524" s="38"/>
      <c r="E524" s="38"/>
      <c r="F524" s="38"/>
      <c r="G524" s="38"/>
    </row>
    <row r="525" spans="1:7" x14ac:dyDescent="0.2">
      <c r="A525" s="45" t="s">
        <v>137</v>
      </c>
      <c r="B525" s="38" t="s">
        <v>135</v>
      </c>
      <c r="C525" s="38" t="s">
        <v>136</v>
      </c>
      <c r="D525" s="38"/>
      <c r="E525" s="38">
        <v>57.8</v>
      </c>
      <c r="F525" s="38">
        <v>3</v>
      </c>
      <c r="G525" s="38">
        <v>4211</v>
      </c>
    </row>
    <row r="526" spans="1:7" x14ac:dyDescent="0.2">
      <c r="A526" s="45" t="s">
        <v>137</v>
      </c>
      <c r="B526" s="38" t="s">
        <v>135</v>
      </c>
      <c r="C526" s="38" t="s">
        <v>136</v>
      </c>
      <c r="D526" s="38"/>
      <c r="E526" s="38"/>
      <c r="F526" s="38"/>
      <c r="G526" s="38"/>
    </row>
    <row r="527" spans="1:7" x14ac:dyDescent="0.2">
      <c r="A527" s="45" t="s">
        <v>137</v>
      </c>
      <c r="B527" s="38" t="s">
        <v>135</v>
      </c>
      <c r="C527" s="38" t="s">
        <v>136</v>
      </c>
      <c r="D527" s="38"/>
      <c r="E527" s="38">
        <v>57.7333</v>
      </c>
      <c r="F527" s="38">
        <v>3</v>
      </c>
      <c r="G527" s="38">
        <v>4212</v>
      </c>
    </row>
    <row r="528" spans="1:7" x14ac:dyDescent="0.2">
      <c r="A528" s="45" t="s">
        <v>137</v>
      </c>
      <c r="B528" s="38" t="s">
        <v>135</v>
      </c>
      <c r="C528" s="38" t="s">
        <v>136</v>
      </c>
      <c r="D528" s="38"/>
      <c r="E528" s="38"/>
      <c r="F528" s="38"/>
      <c r="G528" s="38"/>
    </row>
    <row r="529" spans="1:7" x14ac:dyDescent="0.2">
      <c r="A529" s="45" t="s">
        <v>137</v>
      </c>
      <c r="B529" s="38" t="s">
        <v>135</v>
      </c>
      <c r="C529" s="38" t="s">
        <v>136</v>
      </c>
      <c r="D529" s="38"/>
      <c r="E529" s="38">
        <v>57.7</v>
      </c>
      <c r="F529" s="38">
        <v>3</v>
      </c>
      <c r="G529" s="38">
        <v>4204</v>
      </c>
    </row>
    <row r="530" spans="1:7" x14ac:dyDescent="0.2">
      <c r="A530" s="45" t="s">
        <v>137</v>
      </c>
      <c r="B530" s="38" t="s">
        <v>135</v>
      </c>
      <c r="C530" s="38" t="s">
        <v>136</v>
      </c>
      <c r="D530" s="38"/>
      <c r="E530" s="38"/>
      <c r="F530" s="38"/>
      <c r="G530" s="38"/>
    </row>
    <row r="531" spans="1:7" x14ac:dyDescent="0.2">
      <c r="A531" s="45" t="s">
        <v>137</v>
      </c>
      <c r="B531" s="38" t="s">
        <v>135</v>
      </c>
      <c r="C531" s="38" t="s">
        <v>136</v>
      </c>
      <c r="D531" s="38"/>
      <c r="E531" s="38">
        <v>57.533299999999997</v>
      </c>
      <c r="F531" s="38">
        <v>3</v>
      </c>
      <c r="G531" s="38">
        <v>4205</v>
      </c>
    </row>
    <row r="532" spans="1:7" x14ac:dyDescent="0.2">
      <c r="A532" s="45" t="s">
        <v>137</v>
      </c>
      <c r="B532" s="38"/>
      <c r="C532" s="38" t="s">
        <v>136</v>
      </c>
      <c r="D532" s="38"/>
      <c r="E532" s="38"/>
      <c r="F532" s="38"/>
      <c r="G532" s="38"/>
    </row>
    <row r="533" spans="1:7" x14ac:dyDescent="0.2">
      <c r="A533" s="45" t="s">
        <v>137</v>
      </c>
      <c r="B533" s="38"/>
      <c r="C533" s="38" t="s">
        <v>136</v>
      </c>
      <c r="D533" s="38"/>
      <c r="E533" s="38">
        <v>57.3</v>
      </c>
      <c r="F533" s="38">
        <v>3</v>
      </c>
      <c r="G533" s="38">
        <v>4215</v>
      </c>
    </row>
    <row r="534" spans="1:7" x14ac:dyDescent="0.2">
      <c r="A534" s="45" t="s">
        <v>137</v>
      </c>
      <c r="B534" s="38"/>
      <c r="C534" s="38"/>
      <c r="D534" s="38"/>
      <c r="E534" s="38"/>
      <c r="F534" s="38"/>
      <c r="G534" s="38"/>
    </row>
    <row r="535" spans="1:7" x14ac:dyDescent="0.2">
      <c r="A535" s="45" t="s">
        <v>137</v>
      </c>
      <c r="B535" s="38"/>
      <c r="C535" s="38" t="s">
        <v>145</v>
      </c>
      <c r="D535" s="38"/>
      <c r="E535" s="38">
        <v>57.133299999999998</v>
      </c>
      <c r="F535" s="38">
        <v>3</v>
      </c>
      <c r="G535" s="38">
        <v>4203</v>
      </c>
    </row>
    <row r="536" spans="1:7" x14ac:dyDescent="0.2">
      <c r="A536" s="45" t="s">
        <v>137</v>
      </c>
      <c r="B536" s="38"/>
      <c r="C536" s="38" t="s">
        <v>145</v>
      </c>
      <c r="D536" s="38"/>
      <c r="E536" s="38"/>
      <c r="F536" s="38"/>
      <c r="G536" s="38"/>
    </row>
    <row r="537" spans="1:7" x14ac:dyDescent="0.2">
      <c r="A537" s="45" t="s">
        <v>137</v>
      </c>
      <c r="B537" s="38"/>
      <c r="C537" s="38" t="s">
        <v>145</v>
      </c>
      <c r="D537" s="38"/>
      <c r="E537" s="38">
        <v>57.066699999999997</v>
      </c>
      <c r="F537" s="38">
        <v>3</v>
      </c>
      <c r="G537" s="38">
        <v>4210</v>
      </c>
    </row>
    <row r="538" spans="1:7" x14ac:dyDescent="0.2">
      <c r="A538" s="45"/>
      <c r="B538" s="38"/>
      <c r="C538" s="38" t="s">
        <v>145</v>
      </c>
      <c r="D538" s="38"/>
      <c r="E538" s="38"/>
      <c r="F538" s="38"/>
      <c r="G538" s="38"/>
    </row>
    <row r="539" spans="1:7" x14ac:dyDescent="0.2">
      <c r="A539" s="45" t="s">
        <v>146</v>
      </c>
      <c r="B539" s="38"/>
      <c r="C539" s="38" t="s">
        <v>145</v>
      </c>
      <c r="D539" s="38"/>
      <c r="E539" s="38">
        <v>56.133299999999998</v>
      </c>
      <c r="F539" s="38">
        <v>3</v>
      </c>
      <c r="G539" s="38">
        <v>4216</v>
      </c>
    </row>
    <row r="540" spans="1:7" x14ac:dyDescent="0.2">
      <c r="A540" s="45" t="s">
        <v>146</v>
      </c>
      <c r="B540" s="38"/>
      <c r="C540" s="38"/>
      <c r="D540" s="38"/>
      <c r="E540" s="38"/>
      <c r="F540" s="38"/>
      <c r="G540" s="38"/>
    </row>
    <row r="541" spans="1:7" x14ac:dyDescent="0.2">
      <c r="A541" s="45" t="s">
        <v>146</v>
      </c>
      <c r="B541" s="38"/>
      <c r="C541" s="38"/>
      <c r="D541" s="38"/>
      <c r="E541" s="38">
        <v>55.7667</v>
      </c>
      <c r="F541" s="38">
        <v>3</v>
      </c>
      <c r="G541" s="38">
        <v>4214</v>
      </c>
    </row>
    <row r="542" spans="1:7" x14ac:dyDescent="0.2">
      <c r="A542" s="42"/>
    </row>
    <row r="543" spans="1:7" x14ac:dyDescent="0.2">
      <c r="A543" s="42"/>
    </row>
    <row r="545" spans="1:2" x14ac:dyDescent="0.2">
      <c r="A545" s="43"/>
    </row>
    <row r="546" spans="1:2" x14ac:dyDescent="0.2">
      <c r="A546" s="35" t="s">
        <v>86</v>
      </c>
    </row>
    <row r="547" spans="1:2" x14ac:dyDescent="0.2">
      <c r="A547" s="42"/>
    </row>
    <row r="548" spans="1:2" x14ac:dyDescent="0.2">
      <c r="A548" s="43" t="s">
        <v>87</v>
      </c>
    </row>
    <row r="549" spans="1:2" x14ac:dyDescent="0.2">
      <c r="A549" s="43"/>
    </row>
    <row r="550" spans="1:2" x14ac:dyDescent="0.2">
      <c r="A550" s="43" t="s">
        <v>147</v>
      </c>
    </row>
    <row r="551" spans="1:2" x14ac:dyDescent="0.2">
      <c r="A551" s="36"/>
    </row>
    <row r="552" spans="1:2" x14ac:dyDescent="0.2">
      <c r="A552" s="36"/>
    </row>
    <row r="553" spans="1:2" ht="38.25" x14ac:dyDescent="0.2">
      <c r="A553" s="46" t="s">
        <v>121</v>
      </c>
      <c r="B553" s="46" t="s">
        <v>122</v>
      </c>
    </row>
    <row r="554" spans="1:2" ht="13.5" thickBot="1" x14ac:dyDescent="0.25">
      <c r="A554" s="36"/>
    </row>
    <row r="555" spans="1:2" x14ac:dyDescent="0.2">
      <c r="A555" s="39" t="s">
        <v>123</v>
      </c>
      <c r="B555" s="44">
        <v>0.05</v>
      </c>
    </row>
    <row r="556" spans="1:2" x14ac:dyDescent="0.2">
      <c r="A556" s="40" t="s">
        <v>124</v>
      </c>
      <c r="B556" s="38">
        <v>32</v>
      </c>
    </row>
    <row r="557" spans="1:2" x14ac:dyDescent="0.2">
      <c r="A557" s="40" t="s">
        <v>125</v>
      </c>
      <c r="B557" s="38">
        <v>182.16290000000001</v>
      </c>
    </row>
    <row r="558" spans="1:2" x14ac:dyDescent="0.2">
      <c r="A558" s="40" t="s">
        <v>126</v>
      </c>
      <c r="B558" s="38">
        <v>2.0369299999999999</v>
      </c>
    </row>
    <row r="559" spans="1:2" x14ac:dyDescent="0.2">
      <c r="A559" s="40" t="s">
        <v>127</v>
      </c>
      <c r="B559" s="38">
        <v>22.446999999999999</v>
      </c>
    </row>
    <row r="560" spans="1:2" ht="13.5" thickBot="1" x14ac:dyDescent="0.25">
      <c r="A560" s="36"/>
    </row>
    <row r="561" spans="1:7" x14ac:dyDescent="0.2">
      <c r="A561" s="72" t="s">
        <v>128</v>
      </c>
      <c r="B561" s="73"/>
      <c r="C561" s="73"/>
      <c r="D561" s="73"/>
      <c r="E561" s="73"/>
      <c r="F561" s="73"/>
      <c r="G561" s="73"/>
    </row>
    <row r="562" spans="1:7" x14ac:dyDescent="0.2">
      <c r="A562" s="74" t="s">
        <v>129</v>
      </c>
      <c r="B562" s="75"/>
      <c r="C562" s="75"/>
      <c r="D562" s="75"/>
      <c r="E562" s="75"/>
      <c r="F562" s="75"/>
      <c r="G562" s="75"/>
    </row>
    <row r="563" spans="1:7" x14ac:dyDescent="0.2">
      <c r="A563" s="74" t="s">
        <v>130</v>
      </c>
      <c r="B563" s="75"/>
      <c r="C563" s="75"/>
      <c r="D563" s="75"/>
      <c r="E563" s="37" t="s">
        <v>78</v>
      </c>
      <c r="F563" s="37" t="s">
        <v>131</v>
      </c>
      <c r="G563" s="37" t="s">
        <v>60</v>
      </c>
    </row>
    <row r="564" spans="1:7" x14ac:dyDescent="0.2">
      <c r="A564" s="45"/>
      <c r="B564" s="38"/>
      <c r="C564" s="38" t="s">
        <v>132</v>
      </c>
      <c r="D564" s="38"/>
      <c r="E564" s="38">
        <v>131.41999999999999</v>
      </c>
      <c r="F564" s="38">
        <v>3</v>
      </c>
      <c r="G564" s="38">
        <v>4216</v>
      </c>
    </row>
    <row r="565" spans="1:7" x14ac:dyDescent="0.2">
      <c r="A565" s="45"/>
      <c r="B565" s="38"/>
      <c r="C565" s="38" t="s">
        <v>132</v>
      </c>
      <c r="D565" s="38"/>
      <c r="E565" s="38"/>
      <c r="F565" s="38"/>
      <c r="G565" s="38"/>
    </row>
    <row r="566" spans="1:7" x14ac:dyDescent="0.2">
      <c r="A566" s="45"/>
      <c r="B566" s="38"/>
      <c r="C566" s="38" t="s">
        <v>132</v>
      </c>
      <c r="D566" s="38"/>
      <c r="E566" s="38">
        <v>130.43</v>
      </c>
      <c r="F566" s="38">
        <v>3</v>
      </c>
      <c r="G566" s="38">
        <v>4202</v>
      </c>
    </row>
    <row r="567" spans="1:7" x14ac:dyDescent="0.2">
      <c r="A567" s="45"/>
      <c r="B567" s="38"/>
      <c r="C567" s="38" t="s">
        <v>132</v>
      </c>
      <c r="D567" s="38"/>
      <c r="E567" s="38"/>
      <c r="F567" s="38"/>
      <c r="G567" s="38"/>
    </row>
    <row r="568" spans="1:7" x14ac:dyDescent="0.2">
      <c r="A568" s="45"/>
      <c r="B568" s="38"/>
      <c r="C568" s="38" t="s">
        <v>132</v>
      </c>
      <c r="D568" s="38"/>
      <c r="E568" s="38">
        <v>128.34</v>
      </c>
      <c r="F568" s="38">
        <v>3</v>
      </c>
      <c r="G568" s="38">
        <v>4208</v>
      </c>
    </row>
    <row r="569" spans="1:7" x14ac:dyDescent="0.2">
      <c r="A569" s="45"/>
      <c r="B569" s="38"/>
      <c r="C569" s="38" t="s">
        <v>132</v>
      </c>
      <c r="D569" s="38"/>
      <c r="E569" s="38"/>
      <c r="F569" s="38"/>
      <c r="G569" s="38"/>
    </row>
    <row r="570" spans="1:7" x14ac:dyDescent="0.2">
      <c r="A570" s="45" t="s">
        <v>133</v>
      </c>
      <c r="B570" s="38"/>
      <c r="C570" s="38" t="s">
        <v>132</v>
      </c>
      <c r="D570" s="38"/>
      <c r="E570" s="38">
        <v>119.47</v>
      </c>
      <c r="F570" s="38">
        <v>3</v>
      </c>
      <c r="G570" s="38">
        <v>4217</v>
      </c>
    </row>
    <row r="571" spans="1:7" x14ac:dyDescent="0.2">
      <c r="A571" s="45" t="s">
        <v>133</v>
      </c>
      <c r="B571" s="38"/>
      <c r="C571" s="38" t="s">
        <v>132</v>
      </c>
      <c r="D571" s="38"/>
      <c r="E571" s="38"/>
      <c r="F571" s="38"/>
      <c r="G571" s="38"/>
    </row>
    <row r="572" spans="1:7" x14ac:dyDescent="0.2">
      <c r="A572" s="45" t="s">
        <v>133</v>
      </c>
      <c r="B572" s="38"/>
      <c r="C572" s="38" t="s">
        <v>132</v>
      </c>
      <c r="D572" s="38" t="s">
        <v>134</v>
      </c>
      <c r="E572" s="38">
        <v>118.14</v>
      </c>
      <c r="F572" s="38">
        <v>3</v>
      </c>
      <c r="G572" s="38">
        <v>4211</v>
      </c>
    </row>
    <row r="573" spans="1:7" x14ac:dyDescent="0.2">
      <c r="A573" s="45" t="s">
        <v>133</v>
      </c>
      <c r="B573" s="38"/>
      <c r="C573" s="38" t="s">
        <v>132</v>
      </c>
      <c r="D573" s="38" t="s">
        <v>134</v>
      </c>
      <c r="E573" s="38"/>
      <c r="F573" s="38"/>
      <c r="G573" s="38"/>
    </row>
    <row r="574" spans="1:7" x14ac:dyDescent="0.2">
      <c r="A574" s="45" t="s">
        <v>133</v>
      </c>
      <c r="B574" s="38"/>
      <c r="C574" s="38" t="s">
        <v>132</v>
      </c>
      <c r="D574" s="38" t="s">
        <v>134</v>
      </c>
      <c r="E574" s="38">
        <v>116.51</v>
      </c>
      <c r="F574" s="38">
        <v>3</v>
      </c>
      <c r="G574" s="38">
        <v>4205</v>
      </c>
    </row>
    <row r="575" spans="1:7" x14ac:dyDescent="0.2">
      <c r="A575" s="45" t="s">
        <v>133</v>
      </c>
      <c r="B575" s="38"/>
      <c r="C575" s="38" t="s">
        <v>132</v>
      </c>
      <c r="D575" s="38" t="s">
        <v>134</v>
      </c>
      <c r="E575" s="38"/>
      <c r="F575" s="38"/>
      <c r="G575" s="38"/>
    </row>
    <row r="576" spans="1:7" x14ac:dyDescent="0.2">
      <c r="A576" s="45" t="s">
        <v>133</v>
      </c>
      <c r="B576" s="38" t="s">
        <v>135</v>
      </c>
      <c r="C576" s="38" t="s">
        <v>132</v>
      </c>
      <c r="D576" s="38" t="s">
        <v>134</v>
      </c>
      <c r="E576" s="38">
        <v>113.86</v>
      </c>
      <c r="F576" s="38">
        <v>3</v>
      </c>
      <c r="G576" s="38">
        <v>4213</v>
      </c>
    </row>
    <row r="577" spans="1:7" x14ac:dyDescent="0.2">
      <c r="A577" s="45" t="s">
        <v>133</v>
      </c>
      <c r="B577" s="38" t="s">
        <v>135</v>
      </c>
      <c r="C577" s="38" t="s">
        <v>132</v>
      </c>
      <c r="D577" s="38" t="s">
        <v>134</v>
      </c>
      <c r="E577" s="38"/>
      <c r="F577" s="38"/>
      <c r="G577" s="38"/>
    </row>
    <row r="578" spans="1:7" x14ac:dyDescent="0.2">
      <c r="A578" s="45" t="s">
        <v>133</v>
      </c>
      <c r="B578" s="38" t="s">
        <v>135</v>
      </c>
      <c r="C578" s="38" t="s">
        <v>132</v>
      </c>
      <c r="D578" s="38" t="s">
        <v>134</v>
      </c>
      <c r="E578" s="38">
        <v>113.05</v>
      </c>
      <c r="F578" s="38">
        <v>3</v>
      </c>
      <c r="G578" s="38">
        <v>4207</v>
      </c>
    </row>
    <row r="579" spans="1:7" x14ac:dyDescent="0.2">
      <c r="A579" s="45" t="s">
        <v>133</v>
      </c>
      <c r="B579" s="38" t="s">
        <v>135</v>
      </c>
      <c r="C579" s="38" t="s">
        <v>132</v>
      </c>
      <c r="D579" s="38" t="s">
        <v>134</v>
      </c>
      <c r="E579" s="38"/>
      <c r="F579" s="38"/>
      <c r="G579" s="38"/>
    </row>
    <row r="580" spans="1:7" x14ac:dyDescent="0.2">
      <c r="A580" s="45" t="s">
        <v>133</v>
      </c>
      <c r="B580" s="38" t="s">
        <v>135</v>
      </c>
      <c r="C580" s="38" t="s">
        <v>132</v>
      </c>
      <c r="D580" s="38" t="s">
        <v>134</v>
      </c>
      <c r="E580" s="38">
        <v>112.65</v>
      </c>
      <c r="F580" s="38">
        <v>3</v>
      </c>
      <c r="G580" s="38">
        <v>4212</v>
      </c>
    </row>
    <row r="581" spans="1:7" x14ac:dyDescent="0.2">
      <c r="A581" s="45" t="s">
        <v>133</v>
      </c>
      <c r="B581" s="38" t="s">
        <v>135</v>
      </c>
      <c r="C581" s="38" t="s">
        <v>132</v>
      </c>
      <c r="D581" s="38" t="s">
        <v>134</v>
      </c>
      <c r="E581" s="38"/>
      <c r="F581" s="38"/>
      <c r="G581" s="38"/>
    </row>
    <row r="582" spans="1:7" x14ac:dyDescent="0.2">
      <c r="A582" s="45" t="s">
        <v>133</v>
      </c>
      <c r="B582" s="38" t="s">
        <v>135</v>
      </c>
      <c r="C582" s="38" t="s">
        <v>132</v>
      </c>
      <c r="D582" s="38" t="s">
        <v>134</v>
      </c>
      <c r="E582" s="38">
        <v>110.8</v>
      </c>
      <c r="F582" s="38">
        <v>3</v>
      </c>
      <c r="G582" s="38">
        <v>4206</v>
      </c>
    </row>
    <row r="583" spans="1:7" x14ac:dyDescent="0.2">
      <c r="A583" s="45" t="s">
        <v>133</v>
      </c>
      <c r="B583" s="38" t="s">
        <v>135</v>
      </c>
      <c r="C583" s="38" t="s">
        <v>132</v>
      </c>
      <c r="D583" s="38" t="s">
        <v>134</v>
      </c>
      <c r="E583" s="38"/>
      <c r="F583" s="38"/>
      <c r="G583" s="38"/>
    </row>
    <row r="584" spans="1:7" x14ac:dyDescent="0.2">
      <c r="A584" s="45" t="s">
        <v>133</v>
      </c>
      <c r="B584" s="38" t="s">
        <v>135</v>
      </c>
      <c r="C584" s="38" t="s">
        <v>132</v>
      </c>
      <c r="D584" s="38" t="s">
        <v>134</v>
      </c>
      <c r="E584" s="38">
        <v>109.49</v>
      </c>
      <c r="F584" s="38">
        <v>3</v>
      </c>
      <c r="G584" s="38">
        <v>4203</v>
      </c>
    </row>
    <row r="585" spans="1:7" x14ac:dyDescent="0.2">
      <c r="A585" s="45" t="s">
        <v>133</v>
      </c>
      <c r="B585" s="38" t="s">
        <v>135</v>
      </c>
      <c r="C585" s="38"/>
      <c r="D585" s="38" t="s">
        <v>134</v>
      </c>
      <c r="E585" s="38"/>
      <c r="F585" s="38"/>
      <c r="G585" s="38"/>
    </row>
    <row r="586" spans="1:7" x14ac:dyDescent="0.2">
      <c r="A586" s="45" t="s">
        <v>133</v>
      </c>
      <c r="B586" s="38" t="s">
        <v>135</v>
      </c>
      <c r="C586" s="38" t="s">
        <v>136</v>
      </c>
      <c r="D586" s="38" t="s">
        <v>134</v>
      </c>
      <c r="E586" s="38">
        <v>103.71</v>
      </c>
      <c r="F586" s="38">
        <v>3</v>
      </c>
      <c r="G586" s="38">
        <v>4215</v>
      </c>
    </row>
    <row r="587" spans="1:7" x14ac:dyDescent="0.2">
      <c r="A587" s="45" t="s">
        <v>133</v>
      </c>
      <c r="B587" s="38" t="s">
        <v>135</v>
      </c>
      <c r="C587" s="38" t="s">
        <v>136</v>
      </c>
      <c r="D587" s="38" t="s">
        <v>134</v>
      </c>
      <c r="E587" s="38"/>
      <c r="F587" s="38"/>
      <c r="G587" s="38"/>
    </row>
    <row r="588" spans="1:7" x14ac:dyDescent="0.2">
      <c r="A588" s="45" t="s">
        <v>133</v>
      </c>
      <c r="B588" s="38" t="s">
        <v>135</v>
      </c>
      <c r="C588" s="38" t="s">
        <v>136</v>
      </c>
      <c r="D588" s="38" t="s">
        <v>134</v>
      </c>
      <c r="E588" s="38">
        <v>99.11</v>
      </c>
      <c r="F588" s="38">
        <v>3</v>
      </c>
      <c r="G588" s="38">
        <v>4209</v>
      </c>
    </row>
    <row r="589" spans="1:7" x14ac:dyDescent="0.2">
      <c r="A589" s="45"/>
      <c r="B589" s="38" t="s">
        <v>135</v>
      </c>
      <c r="C589" s="38" t="s">
        <v>136</v>
      </c>
      <c r="D589" s="38" t="s">
        <v>134</v>
      </c>
      <c r="E589" s="38"/>
      <c r="F589" s="38"/>
      <c r="G589" s="38"/>
    </row>
    <row r="590" spans="1:7" x14ac:dyDescent="0.2">
      <c r="A590" s="45"/>
      <c r="B590" s="38" t="s">
        <v>135</v>
      </c>
      <c r="C590" s="38" t="s">
        <v>136</v>
      </c>
      <c r="D590" s="38" t="s">
        <v>134</v>
      </c>
      <c r="E590" s="38">
        <v>95.82</v>
      </c>
      <c r="F590" s="38">
        <v>3</v>
      </c>
      <c r="G590" s="38">
        <v>4201</v>
      </c>
    </row>
    <row r="591" spans="1:7" x14ac:dyDescent="0.2">
      <c r="A591" s="45"/>
      <c r="B591" s="38" t="s">
        <v>135</v>
      </c>
      <c r="C591" s="38" t="s">
        <v>136</v>
      </c>
      <c r="D591" s="38"/>
      <c r="E591" s="38"/>
      <c r="F591" s="38"/>
      <c r="G591" s="38"/>
    </row>
    <row r="592" spans="1:7" x14ac:dyDescent="0.2">
      <c r="A592" s="45"/>
      <c r="B592" s="38" t="s">
        <v>135</v>
      </c>
      <c r="C592" s="38" t="s">
        <v>136</v>
      </c>
      <c r="D592" s="38"/>
      <c r="E592" s="38">
        <v>93.11</v>
      </c>
      <c r="F592" s="38">
        <v>3</v>
      </c>
      <c r="G592" s="38">
        <v>4210</v>
      </c>
    </row>
    <row r="593" spans="1:7" x14ac:dyDescent="0.2">
      <c r="A593" s="45"/>
      <c r="B593" s="38" t="s">
        <v>135</v>
      </c>
      <c r="C593" s="38" t="s">
        <v>136</v>
      </c>
      <c r="D593" s="38"/>
      <c r="E593" s="38"/>
      <c r="F593" s="38"/>
      <c r="G593" s="38"/>
    </row>
    <row r="594" spans="1:7" x14ac:dyDescent="0.2">
      <c r="A594" s="45"/>
      <c r="B594" s="38" t="s">
        <v>135</v>
      </c>
      <c r="C594" s="38" t="s">
        <v>136</v>
      </c>
      <c r="D594" s="38"/>
      <c r="E594" s="38">
        <v>92.25</v>
      </c>
      <c r="F594" s="38">
        <v>3</v>
      </c>
      <c r="G594" s="38">
        <v>4204</v>
      </c>
    </row>
    <row r="595" spans="1:7" x14ac:dyDescent="0.2">
      <c r="A595" s="45"/>
      <c r="B595" s="38"/>
      <c r="C595" s="38" t="s">
        <v>136</v>
      </c>
      <c r="D595" s="38"/>
      <c r="E595" s="38"/>
      <c r="F595" s="38"/>
      <c r="G595" s="38"/>
    </row>
    <row r="596" spans="1:7" x14ac:dyDescent="0.2">
      <c r="A596" s="45"/>
      <c r="B596" s="38"/>
      <c r="C596" s="38" t="s">
        <v>136</v>
      </c>
      <c r="D596" s="38"/>
      <c r="E596" s="38">
        <v>82.37</v>
      </c>
      <c r="F596" s="38">
        <v>3</v>
      </c>
      <c r="G596" s="38">
        <v>4214</v>
      </c>
    </row>
    <row r="597" spans="1:7" x14ac:dyDescent="0.2">
      <c r="A597" s="42"/>
    </row>
    <row r="598" spans="1:7" x14ac:dyDescent="0.2">
      <c r="A598" s="42"/>
    </row>
    <row r="600" spans="1:7" x14ac:dyDescent="0.2">
      <c r="A600" s="43"/>
    </row>
    <row r="601" spans="1:7" x14ac:dyDescent="0.2">
      <c r="A601" s="35" t="s">
        <v>86</v>
      </c>
    </row>
    <row r="602" spans="1:7" x14ac:dyDescent="0.2">
      <c r="A602" s="42"/>
    </row>
    <row r="603" spans="1:7" x14ac:dyDescent="0.2">
      <c r="A603" s="43" t="s">
        <v>87</v>
      </c>
    </row>
    <row r="604" spans="1:7" x14ac:dyDescent="0.2">
      <c r="A604" s="43"/>
    </row>
    <row r="605" spans="1:7" x14ac:dyDescent="0.2">
      <c r="A605" s="43" t="s">
        <v>148</v>
      </c>
    </row>
    <row r="606" spans="1:7" x14ac:dyDescent="0.2">
      <c r="A606" s="36"/>
    </row>
    <row r="607" spans="1:7" x14ac:dyDescent="0.2">
      <c r="A607" s="36"/>
    </row>
    <row r="608" spans="1:7" ht="38.25" x14ac:dyDescent="0.2">
      <c r="A608" s="46" t="s">
        <v>121</v>
      </c>
      <c r="B608" s="46" t="s">
        <v>122</v>
      </c>
    </row>
    <row r="609" spans="1:8" ht="13.5" thickBot="1" x14ac:dyDescent="0.25">
      <c r="A609" s="36"/>
    </row>
    <row r="610" spans="1:8" x14ac:dyDescent="0.2">
      <c r="A610" s="39" t="s">
        <v>123</v>
      </c>
      <c r="B610" s="44">
        <v>0.05</v>
      </c>
    </row>
    <row r="611" spans="1:8" x14ac:dyDescent="0.2">
      <c r="A611" s="40" t="s">
        <v>124</v>
      </c>
      <c r="B611" s="38">
        <v>32</v>
      </c>
    </row>
    <row r="612" spans="1:8" x14ac:dyDescent="0.2">
      <c r="A612" s="40" t="s">
        <v>125</v>
      </c>
      <c r="B612" s="38">
        <v>195.1942</v>
      </c>
    </row>
    <row r="613" spans="1:8" x14ac:dyDescent="0.2">
      <c r="A613" s="40" t="s">
        <v>126</v>
      </c>
      <c r="B613" s="38">
        <v>2.0369299999999999</v>
      </c>
    </row>
    <row r="614" spans="1:8" x14ac:dyDescent="0.2">
      <c r="A614" s="40" t="s">
        <v>127</v>
      </c>
      <c r="B614" s="38">
        <v>23.236000000000001</v>
      </c>
    </row>
    <row r="615" spans="1:8" ht="13.5" thickBot="1" x14ac:dyDescent="0.25">
      <c r="A615" s="36"/>
    </row>
    <row r="616" spans="1:8" x14ac:dyDescent="0.2">
      <c r="A616" s="72" t="s">
        <v>128</v>
      </c>
      <c r="B616" s="73"/>
      <c r="C616" s="73"/>
      <c r="D616" s="73"/>
      <c r="E616" s="73"/>
      <c r="F616" s="73"/>
      <c r="G616" s="73"/>
      <c r="H616" s="73"/>
    </row>
    <row r="617" spans="1:8" x14ac:dyDescent="0.2">
      <c r="A617" s="74" t="s">
        <v>129</v>
      </c>
      <c r="B617" s="75"/>
      <c r="C617" s="75"/>
      <c r="D617" s="75"/>
      <c r="E617" s="75"/>
      <c r="F617" s="75"/>
      <c r="G617" s="75"/>
      <c r="H617" s="75"/>
    </row>
    <row r="618" spans="1:8" x14ac:dyDescent="0.2">
      <c r="A618" s="74" t="s">
        <v>130</v>
      </c>
      <c r="B618" s="75"/>
      <c r="C618" s="75"/>
      <c r="D618" s="75"/>
      <c r="E618" s="75"/>
      <c r="F618" s="37" t="s">
        <v>78</v>
      </c>
      <c r="G618" s="37" t="s">
        <v>131</v>
      </c>
      <c r="H618" s="37" t="s">
        <v>60</v>
      </c>
    </row>
    <row r="619" spans="1:8" x14ac:dyDescent="0.2">
      <c r="A619" s="45"/>
      <c r="B619" s="38"/>
      <c r="C619" s="38"/>
      <c r="D619" s="38" t="s">
        <v>132</v>
      </c>
      <c r="E619" s="38"/>
      <c r="F619" s="38">
        <v>136.36000000000001</v>
      </c>
      <c r="G619" s="38">
        <v>3</v>
      </c>
      <c r="H619" s="38">
        <v>4216</v>
      </c>
    </row>
    <row r="620" spans="1:8" x14ac:dyDescent="0.2">
      <c r="A620" s="45"/>
      <c r="B620" s="38"/>
      <c r="C620" s="38"/>
      <c r="D620" s="38" t="s">
        <v>132</v>
      </c>
      <c r="E620" s="38"/>
      <c r="F620" s="38"/>
      <c r="G620" s="38"/>
      <c r="H620" s="38"/>
    </row>
    <row r="621" spans="1:8" x14ac:dyDescent="0.2">
      <c r="A621" s="45"/>
      <c r="B621" s="38" t="s">
        <v>133</v>
      </c>
      <c r="C621" s="38"/>
      <c r="D621" s="38" t="s">
        <v>132</v>
      </c>
      <c r="E621" s="38"/>
      <c r="F621" s="38">
        <v>134.33000000000001</v>
      </c>
      <c r="G621" s="38">
        <v>3</v>
      </c>
      <c r="H621" s="38">
        <v>4202</v>
      </c>
    </row>
    <row r="622" spans="1:8" x14ac:dyDescent="0.2">
      <c r="A622" s="45"/>
      <c r="B622" s="38" t="s">
        <v>133</v>
      </c>
      <c r="C622" s="38"/>
      <c r="D622" s="38" t="s">
        <v>132</v>
      </c>
      <c r="E622" s="38"/>
      <c r="F622" s="38"/>
      <c r="G622" s="38"/>
      <c r="H622" s="38"/>
    </row>
    <row r="623" spans="1:8" x14ac:dyDescent="0.2">
      <c r="A623" s="45"/>
      <c r="B623" s="38" t="s">
        <v>133</v>
      </c>
      <c r="C623" s="38"/>
      <c r="D623" s="38" t="s">
        <v>132</v>
      </c>
      <c r="E623" s="38"/>
      <c r="F623" s="38">
        <v>132.62</v>
      </c>
      <c r="G623" s="38">
        <v>3</v>
      </c>
      <c r="H623" s="38">
        <v>4208</v>
      </c>
    </row>
    <row r="624" spans="1:8" x14ac:dyDescent="0.2">
      <c r="A624" s="45"/>
      <c r="B624" s="38" t="s">
        <v>133</v>
      </c>
      <c r="C624" s="38"/>
      <c r="D624" s="38" t="s">
        <v>132</v>
      </c>
      <c r="E624" s="38"/>
      <c r="F624" s="38"/>
      <c r="G624" s="38"/>
      <c r="H624" s="38"/>
    </row>
    <row r="625" spans="1:8" x14ac:dyDescent="0.2">
      <c r="A625" s="45"/>
      <c r="B625" s="38" t="s">
        <v>133</v>
      </c>
      <c r="C625" s="38"/>
      <c r="D625" s="38" t="s">
        <v>132</v>
      </c>
      <c r="E625" s="38" t="s">
        <v>134</v>
      </c>
      <c r="F625" s="38">
        <v>123.95</v>
      </c>
      <c r="G625" s="38">
        <v>3</v>
      </c>
      <c r="H625" s="38">
        <v>4217</v>
      </c>
    </row>
    <row r="626" spans="1:8" x14ac:dyDescent="0.2">
      <c r="A626" s="45"/>
      <c r="B626" s="38" t="s">
        <v>133</v>
      </c>
      <c r="C626" s="38"/>
      <c r="D626" s="38" t="s">
        <v>132</v>
      </c>
      <c r="E626" s="38" t="s">
        <v>134</v>
      </c>
      <c r="F626" s="38"/>
      <c r="G626" s="38"/>
      <c r="H626" s="38"/>
    </row>
    <row r="627" spans="1:8" x14ac:dyDescent="0.2">
      <c r="A627" s="45"/>
      <c r="B627" s="38" t="s">
        <v>133</v>
      </c>
      <c r="C627" s="38" t="s">
        <v>135</v>
      </c>
      <c r="D627" s="38" t="s">
        <v>132</v>
      </c>
      <c r="E627" s="38" t="s">
        <v>134</v>
      </c>
      <c r="F627" s="38">
        <v>122.08</v>
      </c>
      <c r="G627" s="38">
        <v>3</v>
      </c>
      <c r="H627" s="38">
        <v>4211</v>
      </c>
    </row>
    <row r="628" spans="1:8" x14ac:dyDescent="0.2">
      <c r="A628" s="45"/>
      <c r="B628" s="38" t="s">
        <v>133</v>
      </c>
      <c r="C628" s="38" t="s">
        <v>135</v>
      </c>
      <c r="D628" s="38" t="s">
        <v>132</v>
      </c>
      <c r="E628" s="38" t="s">
        <v>134</v>
      </c>
      <c r="F628" s="38"/>
      <c r="G628" s="38"/>
      <c r="H628" s="38"/>
    </row>
    <row r="629" spans="1:8" x14ac:dyDescent="0.2">
      <c r="A629" s="45"/>
      <c r="B629" s="38" t="s">
        <v>133</v>
      </c>
      <c r="C629" s="38" t="s">
        <v>135</v>
      </c>
      <c r="D629" s="38" t="s">
        <v>132</v>
      </c>
      <c r="E629" s="38" t="s">
        <v>134</v>
      </c>
      <c r="F629" s="38">
        <v>120.78</v>
      </c>
      <c r="G629" s="38">
        <v>3</v>
      </c>
      <c r="H629" s="38">
        <v>4205</v>
      </c>
    </row>
    <row r="630" spans="1:8" x14ac:dyDescent="0.2">
      <c r="A630" s="45"/>
      <c r="B630" s="38" t="s">
        <v>133</v>
      </c>
      <c r="C630" s="38" t="s">
        <v>135</v>
      </c>
      <c r="D630" s="38" t="s">
        <v>132</v>
      </c>
      <c r="E630" s="38" t="s">
        <v>134</v>
      </c>
      <c r="F630" s="38"/>
      <c r="G630" s="38"/>
      <c r="H630" s="38"/>
    </row>
    <row r="631" spans="1:8" x14ac:dyDescent="0.2">
      <c r="A631" s="45" t="s">
        <v>136</v>
      </c>
      <c r="B631" s="38" t="s">
        <v>133</v>
      </c>
      <c r="C631" s="38" t="s">
        <v>135</v>
      </c>
      <c r="D631" s="38" t="s">
        <v>132</v>
      </c>
      <c r="E631" s="38" t="s">
        <v>134</v>
      </c>
      <c r="F631" s="38">
        <v>118.13</v>
      </c>
      <c r="G631" s="38">
        <v>3</v>
      </c>
      <c r="H631" s="38">
        <v>4213</v>
      </c>
    </row>
    <row r="632" spans="1:8" x14ac:dyDescent="0.2">
      <c r="A632" s="45" t="s">
        <v>136</v>
      </c>
      <c r="B632" s="38" t="s">
        <v>133</v>
      </c>
      <c r="C632" s="38" t="s">
        <v>135</v>
      </c>
      <c r="D632" s="38" t="s">
        <v>132</v>
      </c>
      <c r="E632" s="38" t="s">
        <v>134</v>
      </c>
      <c r="F632" s="38"/>
      <c r="G632" s="38"/>
      <c r="H632" s="38"/>
    </row>
    <row r="633" spans="1:8" x14ac:dyDescent="0.2">
      <c r="A633" s="45" t="s">
        <v>136</v>
      </c>
      <c r="B633" s="38" t="s">
        <v>133</v>
      </c>
      <c r="C633" s="38" t="s">
        <v>135</v>
      </c>
      <c r="D633" s="38" t="s">
        <v>132</v>
      </c>
      <c r="E633" s="38" t="s">
        <v>134</v>
      </c>
      <c r="F633" s="38">
        <v>116.9</v>
      </c>
      <c r="G633" s="38">
        <v>3</v>
      </c>
      <c r="H633" s="38">
        <v>4207</v>
      </c>
    </row>
    <row r="634" spans="1:8" x14ac:dyDescent="0.2">
      <c r="A634" s="45" t="s">
        <v>136</v>
      </c>
      <c r="B634" s="38" t="s">
        <v>133</v>
      </c>
      <c r="C634" s="38" t="s">
        <v>135</v>
      </c>
      <c r="D634" s="38" t="s">
        <v>132</v>
      </c>
      <c r="E634" s="38" t="s">
        <v>134</v>
      </c>
      <c r="F634" s="38"/>
      <c r="G634" s="38"/>
      <c r="H634" s="38"/>
    </row>
    <row r="635" spans="1:8" x14ac:dyDescent="0.2">
      <c r="A635" s="45" t="s">
        <v>136</v>
      </c>
      <c r="B635" s="38" t="s">
        <v>133</v>
      </c>
      <c r="C635" s="38" t="s">
        <v>135</v>
      </c>
      <c r="D635" s="38" t="s">
        <v>132</v>
      </c>
      <c r="E635" s="38" t="s">
        <v>134</v>
      </c>
      <c r="F635" s="38">
        <v>116.4</v>
      </c>
      <c r="G635" s="38">
        <v>3</v>
      </c>
      <c r="H635" s="38">
        <v>4212</v>
      </c>
    </row>
    <row r="636" spans="1:8" x14ac:dyDescent="0.2">
      <c r="A636" s="45" t="s">
        <v>136</v>
      </c>
      <c r="B636" s="38" t="s">
        <v>133</v>
      </c>
      <c r="C636" s="38" t="s">
        <v>135</v>
      </c>
      <c r="D636" s="38" t="s">
        <v>132</v>
      </c>
      <c r="E636" s="38" t="s">
        <v>134</v>
      </c>
      <c r="F636" s="38"/>
      <c r="G636" s="38"/>
      <c r="H636" s="38"/>
    </row>
    <row r="637" spans="1:8" x14ac:dyDescent="0.2">
      <c r="A637" s="45" t="s">
        <v>136</v>
      </c>
      <c r="B637" s="38" t="s">
        <v>133</v>
      </c>
      <c r="C637" s="38" t="s">
        <v>135</v>
      </c>
      <c r="D637" s="38" t="s">
        <v>132</v>
      </c>
      <c r="E637" s="38" t="s">
        <v>134</v>
      </c>
      <c r="F637" s="38">
        <v>114.54</v>
      </c>
      <c r="G637" s="38">
        <v>3</v>
      </c>
      <c r="H637" s="38">
        <v>4206</v>
      </c>
    </row>
    <row r="638" spans="1:8" x14ac:dyDescent="0.2">
      <c r="A638" s="45" t="s">
        <v>136</v>
      </c>
      <c r="B638" s="38" t="s">
        <v>133</v>
      </c>
      <c r="C638" s="38" t="s">
        <v>135</v>
      </c>
      <c r="D638" s="38"/>
      <c r="E638" s="38" t="s">
        <v>134</v>
      </c>
      <c r="F638" s="38"/>
      <c r="G638" s="38"/>
      <c r="H638" s="38"/>
    </row>
    <row r="639" spans="1:8" x14ac:dyDescent="0.2">
      <c r="A639" s="45" t="s">
        <v>136</v>
      </c>
      <c r="B639" s="38" t="s">
        <v>133</v>
      </c>
      <c r="C639" s="38" t="s">
        <v>135</v>
      </c>
      <c r="D639" s="38"/>
      <c r="E639" s="38" t="s">
        <v>134</v>
      </c>
      <c r="F639" s="38">
        <v>112.96</v>
      </c>
      <c r="G639" s="38">
        <v>3</v>
      </c>
      <c r="H639" s="38">
        <v>4203</v>
      </c>
    </row>
    <row r="640" spans="1:8" x14ac:dyDescent="0.2">
      <c r="A640" s="45" t="s">
        <v>136</v>
      </c>
      <c r="B640" s="38"/>
      <c r="C640" s="38" t="s">
        <v>135</v>
      </c>
      <c r="D640" s="38"/>
      <c r="E640" s="38" t="s">
        <v>134</v>
      </c>
      <c r="F640" s="38"/>
      <c r="G640" s="38"/>
      <c r="H640" s="38"/>
    </row>
    <row r="641" spans="1:8" x14ac:dyDescent="0.2">
      <c r="A641" s="45" t="s">
        <v>136</v>
      </c>
      <c r="B641" s="38"/>
      <c r="C641" s="38" t="s">
        <v>135</v>
      </c>
      <c r="D641" s="38" t="s">
        <v>137</v>
      </c>
      <c r="E641" s="38" t="s">
        <v>134</v>
      </c>
      <c r="F641" s="38">
        <v>107.53</v>
      </c>
      <c r="G641" s="38">
        <v>3</v>
      </c>
      <c r="H641" s="38">
        <v>4215</v>
      </c>
    </row>
    <row r="642" spans="1:8" x14ac:dyDescent="0.2">
      <c r="A642" s="45" t="s">
        <v>136</v>
      </c>
      <c r="B642" s="38"/>
      <c r="C642" s="38" t="s">
        <v>135</v>
      </c>
      <c r="D642" s="38" t="s">
        <v>137</v>
      </c>
      <c r="E642" s="38" t="s">
        <v>134</v>
      </c>
      <c r="F642" s="38"/>
      <c r="G642" s="38"/>
      <c r="H642" s="38"/>
    </row>
    <row r="643" spans="1:8" x14ac:dyDescent="0.2">
      <c r="A643" s="45" t="s">
        <v>136</v>
      </c>
      <c r="B643" s="38"/>
      <c r="C643" s="38" t="s">
        <v>135</v>
      </c>
      <c r="D643" s="38" t="s">
        <v>137</v>
      </c>
      <c r="E643" s="38" t="s">
        <v>134</v>
      </c>
      <c r="F643" s="38">
        <v>102.71</v>
      </c>
      <c r="G643" s="38">
        <v>3</v>
      </c>
      <c r="H643" s="38">
        <v>4209</v>
      </c>
    </row>
    <row r="644" spans="1:8" x14ac:dyDescent="0.2">
      <c r="A644" s="45" t="s">
        <v>136</v>
      </c>
      <c r="B644" s="38"/>
      <c r="C644" s="38" t="s">
        <v>135</v>
      </c>
      <c r="D644" s="38" t="s">
        <v>137</v>
      </c>
      <c r="E644" s="38"/>
      <c r="F644" s="38"/>
      <c r="G644" s="38"/>
      <c r="H644" s="38"/>
    </row>
    <row r="645" spans="1:8" x14ac:dyDescent="0.2">
      <c r="A645" s="45" t="s">
        <v>136</v>
      </c>
      <c r="B645" s="38"/>
      <c r="C645" s="38" t="s">
        <v>135</v>
      </c>
      <c r="D645" s="38" t="s">
        <v>137</v>
      </c>
      <c r="E645" s="38"/>
      <c r="F645" s="38">
        <v>99.04</v>
      </c>
      <c r="G645" s="38">
        <v>3</v>
      </c>
      <c r="H645" s="38">
        <v>4201</v>
      </c>
    </row>
    <row r="646" spans="1:8" x14ac:dyDescent="0.2">
      <c r="A646" s="45" t="s">
        <v>136</v>
      </c>
      <c r="B646" s="38"/>
      <c r="C646" s="38"/>
      <c r="D646" s="38" t="s">
        <v>137</v>
      </c>
      <c r="E646" s="38"/>
      <c r="F646" s="38"/>
      <c r="G646" s="38"/>
      <c r="H646" s="38"/>
    </row>
    <row r="647" spans="1:8" x14ac:dyDescent="0.2">
      <c r="A647" s="45" t="s">
        <v>136</v>
      </c>
      <c r="B647" s="38"/>
      <c r="C647" s="38"/>
      <c r="D647" s="38" t="s">
        <v>137</v>
      </c>
      <c r="E647" s="38"/>
      <c r="F647" s="38">
        <v>96.39</v>
      </c>
      <c r="G647" s="38">
        <v>3</v>
      </c>
      <c r="H647" s="38">
        <v>4210</v>
      </c>
    </row>
    <row r="648" spans="1:8" x14ac:dyDescent="0.2">
      <c r="A648" s="45" t="s">
        <v>136</v>
      </c>
      <c r="B648" s="38"/>
      <c r="C648" s="38"/>
      <c r="D648" s="38" t="s">
        <v>137</v>
      </c>
      <c r="E648" s="38"/>
      <c r="F648" s="38"/>
      <c r="G648" s="38"/>
      <c r="H648" s="38"/>
    </row>
    <row r="649" spans="1:8" x14ac:dyDescent="0.2">
      <c r="A649" s="45" t="s">
        <v>136</v>
      </c>
      <c r="B649" s="38"/>
      <c r="C649" s="38"/>
      <c r="D649" s="38" t="s">
        <v>137</v>
      </c>
      <c r="E649" s="38"/>
      <c r="F649" s="38">
        <v>95.29</v>
      </c>
      <c r="G649" s="38">
        <v>3</v>
      </c>
      <c r="H649" s="38">
        <v>4204</v>
      </c>
    </row>
    <row r="650" spans="1:8" x14ac:dyDescent="0.2">
      <c r="A650" s="45"/>
      <c r="B650" s="38"/>
      <c r="C650" s="38"/>
      <c r="D650" s="38" t="s">
        <v>137</v>
      </c>
      <c r="E650" s="38"/>
      <c r="F650" s="38"/>
      <c r="G650" s="38"/>
      <c r="H650" s="38"/>
    </row>
    <row r="651" spans="1:8" x14ac:dyDescent="0.2">
      <c r="A651" s="45"/>
      <c r="B651" s="38"/>
      <c r="C651" s="38"/>
      <c r="D651" s="38" t="s">
        <v>137</v>
      </c>
      <c r="E651" s="38"/>
      <c r="F651" s="38">
        <v>85.44</v>
      </c>
      <c r="G651" s="38">
        <v>3</v>
      </c>
      <c r="H651" s="38">
        <v>4214</v>
      </c>
    </row>
    <row r="652" spans="1:8" x14ac:dyDescent="0.2">
      <c r="A652" s="42"/>
    </row>
    <row r="653" spans="1:8" x14ac:dyDescent="0.2">
      <c r="A653" s="42"/>
    </row>
    <row r="655" spans="1:8" x14ac:dyDescent="0.2">
      <c r="A655" s="43"/>
    </row>
    <row r="656" spans="1:8" x14ac:dyDescent="0.2">
      <c r="A656" s="35" t="s">
        <v>86</v>
      </c>
    </row>
    <row r="657" spans="1:9" x14ac:dyDescent="0.2">
      <c r="A657" s="42"/>
    </row>
    <row r="658" spans="1:9" x14ac:dyDescent="0.2">
      <c r="A658" s="43" t="s">
        <v>87</v>
      </c>
    </row>
    <row r="659" spans="1:9" x14ac:dyDescent="0.2">
      <c r="A659" s="43" t="s">
        <v>149</v>
      </c>
    </row>
    <row r="660" spans="1:9" ht="13.5" thickBot="1" x14ac:dyDescent="0.25">
      <c r="A660" s="36"/>
    </row>
    <row r="661" spans="1:9" ht="25.5" x14ac:dyDescent="0.2">
      <c r="A661" s="39" t="s">
        <v>60</v>
      </c>
      <c r="B661" s="41" t="s">
        <v>150</v>
      </c>
      <c r="C661" s="41" t="s">
        <v>151</v>
      </c>
      <c r="D661" s="41" t="s">
        <v>152</v>
      </c>
      <c r="E661" s="41" t="s">
        <v>153</v>
      </c>
      <c r="F661" s="41" t="s">
        <v>154</v>
      </c>
      <c r="G661" s="41" t="s">
        <v>155</v>
      </c>
      <c r="H661" s="41" t="s">
        <v>156</v>
      </c>
      <c r="I661" s="41" t="s">
        <v>157</v>
      </c>
    </row>
    <row r="662" spans="1:9" x14ac:dyDescent="0.2">
      <c r="A662" s="40">
        <v>4201</v>
      </c>
      <c r="B662" s="38">
        <v>6.44</v>
      </c>
      <c r="C662" s="38">
        <v>9.8833333299999993</v>
      </c>
      <c r="D662" s="38">
        <v>55.2</v>
      </c>
      <c r="E662" s="38">
        <v>9.0333333299999996</v>
      </c>
      <c r="F662" s="38">
        <v>13.3666667</v>
      </c>
      <c r="G662" s="38">
        <v>58.533333300000002</v>
      </c>
      <c r="H662" s="38">
        <v>95.816458999999995</v>
      </c>
      <c r="I662" s="38">
        <v>99.044286</v>
      </c>
    </row>
    <row r="663" spans="1:9" x14ac:dyDescent="0.2">
      <c r="A663" s="40">
        <v>4202</v>
      </c>
      <c r="B663" s="38">
        <v>8.8833333299999993</v>
      </c>
      <c r="C663" s="38">
        <v>9.8033333299999992</v>
      </c>
      <c r="D663" s="38">
        <v>57.433333300000001</v>
      </c>
      <c r="E663" s="38">
        <v>9.3666666700000007</v>
      </c>
      <c r="F663" s="38">
        <v>12.6333333</v>
      </c>
      <c r="G663" s="38">
        <v>59.3333333</v>
      </c>
      <c r="H663" s="38">
        <v>130.42521199999999</v>
      </c>
      <c r="I663" s="38">
        <v>134.325399</v>
      </c>
    </row>
    <row r="664" spans="1:9" x14ac:dyDescent="0.2">
      <c r="A664" s="40">
        <v>4203</v>
      </c>
      <c r="B664" s="38">
        <v>7.18</v>
      </c>
      <c r="C664" s="38">
        <v>9.58</v>
      </c>
      <c r="D664" s="38">
        <v>54.5</v>
      </c>
      <c r="E664" s="38">
        <v>9.1999999999999993</v>
      </c>
      <c r="F664" s="38">
        <v>12.7666667</v>
      </c>
      <c r="G664" s="38">
        <v>57.133333299999997</v>
      </c>
      <c r="H664" s="38">
        <v>109.487156</v>
      </c>
      <c r="I664" s="38">
        <v>112.96376600000001</v>
      </c>
    </row>
    <row r="665" spans="1:9" x14ac:dyDescent="0.2">
      <c r="A665" s="40">
        <v>4204</v>
      </c>
      <c r="B665" s="38">
        <v>6.1066666700000001</v>
      </c>
      <c r="C665" s="38">
        <v>9.15</v>
      </c>
      <c r="D665" s="38">
        <v>53.733333299999998</v>
      </c>
      <c r="E665" s="38">
        <v>9.1</v>
      </c>
      <c r="F665" s="38">
        <v>13.9</v>
      </c>
      <c r="G665" s="38">
        <v>57.7</v>
      </c>
      <c r="H665" s="38">
        <v>92.245819999999995</v>
      </c>
      <c r="I665" s="38">
        <v>95.294606999999999</v>
      </c>
    </row>
    <row r="666" spans="1:9" x14ac:dyDescent="0.2">
      <c r="A666" s="40">
        <v>4205</v>
      </c>
      <c r="B666" s="38">
        <v>7.6933333299999997</v>
      </c>
      <c r="C666" s="38">
        <v>9.4266666699999995</v>
      </c>
      <c r="D666" s="38">
        <v>55</v>
      </c>
      <c r="E666" s="38">
        <v>8.7666666699999993</v>
      </c>
      <c r="F666" s="38">
        <v>12.966666699999999</v>
      </c>
      <c r="G666" s="38">
        <v>57.533333300000002</v>
      </c>
      <c r="H666" s="38">
        <v>116.507001</v>
      </c>
      <c r="I666" s="38">
        <v>120.775823</v>
      </c>
    </row>
    <row r="667" spans="1:9" x14ac:dyDescent="0.2">
      <c r="A667" s="40">
        <v>4206</v>
      </c>
      <c r="B667" s="38">
        <v>7.4133333300000004</v>
      </c>
      <c r="C667" s="38">
        <v>9.5366666700000007</v>
      </c>
      <c r="D667" s="38">
        <v>55.766666700000002</v>
      </c>
      <c r="E667" s="38">
        <v>9.0333333299999996</v>
      </c>
      <c r="F667" s="38">
        <v>12.8666667</v>
      </c>
      <c r="G667" s="38">
        <v>58.266666700000002</v>
      </c>
      <c r="H667" s="38">
        <v>110.798314</v>
      </c>
      <c r="I667" s="38">
        <v>114.537347</v>
      </c>
    </row>
    <row r="668" spans="1:9" x14ac:dyDescent="0.2">
      <c r="A668" s="40">
        <v>4207</v>
      </c>
      <c r="B668" s="38">
        <v>7.5866666699999996</v>
      </c>
      <c r="C668" s="38">
        <v>9.3633333299999997</v>
      </c>
      <c r="D668" s="38">
        <v>55.8</v>
      </c>
      <c r="E668" s="38">
        <v>9</v>
      </c>
      <c r="F668" s="38">
        <v>12.8</v>
      </c>
      <c r="G668" s="38">
        <v>58.466666699999998</v>
      </c>
      <c r="H668" s="38">
        <v>113.05097600000001</v>
      </c>
      <c r="I668" s="38">
        <v>116.903181</v>
      </c>
    </row>
    <row r="669" spans="1:9" x14ac:dyDescent="0.2">
      <c r="A669" s="40">
        <v>4208</v>
      </c>
      <c r="B669" s="38">
        <v>8.76</v>
      </c>
      <c r="C669" s="38">
        <v>9.8866666700000003</v>
      </c>
      <c r="D669" s="38">
        <v>57</v>
      </c>
      <c r="E669" s="38">
        <v>9.06666667</v>
      </c>
      <c r="F669" s="38">
        <v>12.7333333</v>
      </c>
      <c r="G669" s="38">
        <v>59.433333300000001</v>
      </c>
      <c r="H669" s="38">
        <v>128.341645</v>
      </c>
      <c r="I669" s="38">
        <v>132.62421699999999</v>
      </c>
    </row>
    <row r="670" spans="1:9" x14ac:dyDescent="0.2">
      <c r="A670" s="40">
        <v>4209</v>
      </c>
      <c r="B670" s="38">
        <v>6.5966666700000003</v>
      </c>
      <c r="C670" s="38">
        <v>9.51</v>
      </c>
      <c r="D670" s="38">
        <v>54.6666667</v>
      </c>
      <c r="E670" s="38">
        <v>8.8000000000000007</v>
      </c>
      <c r="F670" s="38">
        <v>14.466666699999999</v>
      </c>
      <c r="G670" s="38">
        <v>58</v>
      </c>
      <c r="H670" s="38">
        <v>99.106603000000007</v>
      </c>
      <c r="I670" s="38">
        <v>102.714068</v>
      </c>
    </row>
    <row r="671" spans="1:9" x14ac:dyDescent="0.2">
      <c r="A671" s="40">
        <v>4210</v>
      </c>
      <c r="B671" s="38">
        <v>6.1</v>
      </c>
      <c r="C671" s="38">
        <v>9.3333333300000003</v>
      </c>
      <c r="D671" s="38">
        <v>54.066666699999999</v>
      </c>
      <c r="E671" s="38">
        <v>8.9</v>
      </c>
      <c r="F671" s="38">
        <v>14.6</v>
      </c>
      <c r="G671" s="38">
        <v>57.066666699999999</v>
      </c>
      <c r="H671" s="38">
        <v>93.113716999999994</v>
      </c>
      <c r="I671" s="38">
        <v>96.387047999999993</v>
      </c>
    </row>
    <row r="672" spans="1:9" x14ac:dyDescent="0.2">
      <c r="A672" s="40">
        <v>4211</v>
      </c>
      <c r="B672" s="38">
        <v>7.84</v>
      </c>
      <c r="C672" s="38">
        <v>9.2566666699999995</v>
      </c>
      <c r="D672" s="38">
        <v>55.5</v>
      </c>
      <c r="E672" s="38">
        <v>9.06666667</v>
      </c>
      <c r="F672" s="38">
        <v>13.8666667</v>
      </c>
      <c r="G672" s="38">
        <v>57.8</v>
      </c>
      <c r="H672" s="38">
        <v>118.13924400000001</v>
      </c>
      <c r="I672" s="38">
        <v>122.078534</v>
      </c>
    </row>
    <row r="673" spans="1:9" x14ac:dyDescent="0.2">
      <c r="A673" s="40">
        <v>4212</v>
      </c>
      <c r="B673" s="38">
        <v>7.4666666700000004</v>
      </c>
      <c r="C673" s="38">
        <v>9.81666667</v>
      </c>
      <c r="D673" s="38">
        <v>54.4</v>
      </c>
      <c r="E673" s="38">
        <v>9.06666667</v>
      </c>
      <c r="F673" s="38">
        <v>13.433333299999999</v>
      </c>
      <c r="G673" s="38">
        <v>57.733333299999998</v>
      </c>
      <c r="H673" s="38">
        <v>112.65006700000001</v>
      </c>
      <c r="I673" s="38">
        <v>116.401259</v>
      </c>
    </row>
    <row r="674" spans="1:9" x14ac:dyDescent="0.2">
      <c r="A674" s="40">
        <v>4213</v>
      </c>
      <c r="B674" s="38">
        <v>7.61</v>
      </c>
      <c r="C674" s="38">
        <v>9.68</v>
      </c>
      <c r="D674" s="38">
        <v>56.6666667</v>
      </c>
      <c r="E674" s="38">
        <v>8.6999999999999993</v>
      </c>
      <c r="F674" s="38">
        <v>11.3666667</v>
      </c>
      <c r="G674" s="38">
        <v>58.266666700000002</v>
      </c>
      <c r="H674" s="38">
        <v>113.860389</v>
      </c>
      <c r="I674" s="38">
        <v>118.12736700000001</v>
      </c>
    </row>
    <row r="675" spans="1:9" x14ac:dyDescent="0.2">
      <c r="A675" s="40">
        <v>4214</v>
      </c>
      <c r="B675" s="38">
        <v>5.29</v>
      </c>
      <c r="C675" s="38">
        <v>9.2033333299999995</v>
      </c>
      <c r="D675" s="38">
        <v>52.7</v>
      </c>
      <c r="E675" s="38">
        <v>8.6666666699999997</v>
      </c>
      <c r="F675" s="38">
        <v>12.033333300000001</v>
      </c>
      <c r="G675" s="38">
        <v>55.766666700000002</v>
      </c>
      <c r="H675" s="38">
        <v>82.369251000000006</v>
      </c>
      <c r="I675" s="38">
        <v>85.435334999999995</v>
      </c>
    </row>
    <row r="676" spans="1:9" x14ac:dyDescent="0.2">
      <c r="A676" s="40">
        <v>4215</v>
      </c>
      <c r="B676" s="38">
        <v>6.83</v>
      </c>
      <c r="C676" s="38">
        <v>9.5833333300000003</v>
      </c>
      <c r="D676" s="38">
        <v>53.433333300000001</v>
      </c>
      <c r="E676" s="38">
        <v>8.7666666699999993</v>
      </c>
      <c r="F676" s="38">
        <v>11.533333300000001</v>
      </c>
      <c r="G676" s="38">
        <v>57.3</v>
      </c>
      <c r="H676" s="38">
        <v>103.713882</v>
      </c>
      <c r="I676" s="38">
        <v>107.534408</v>
      </c>
    </row>
    <row r="677" spans="1:9" x14ac:dyDescent="0.2">
      <c r="A677" s="40">
        <v>4216</v>
      </c>
      <c r="B677" s="38">
        <v>8.4733333300000009</v>
      </c>
      <c r="C677" s="38">
        <v>9.6999999999999993</v>
      </c>
      <c r="D677" s="38">
        <v>54.266666700000002</v>
      </c>
      <c r="E677" s="38">
        <v>8.6999999999999993</v>
      </c>
      <c r="F677" s="38">
        <v>11.566666700000001</v>
      </c>
      <c r="G677" s="38">
        <v>56.133333299999997</v>
      </c>
      <c r="H677" s="38">
        <v>131.424848</v>
      </c>
      <c r="I677" s="38">
        <v>136.36460500000001</v>
      </c>
    </row>
    <row r="678" spans="1:9" x14ac:dyDescent="0.2">
      <c r="A678" s="40">
        <v>4217</v>
      </c>
      <c r="B678" s="38">
        <v>8.09</v>
      </c>
      <c r="C678" s="38">
        <v>9.93333333</v>
      </c>
      <c r="D678" s="38">
        <v>56.566666699999999</v>
      </c>
      <c r="E678" s="38">
        <v>8.6999999999999993</v>
      </c>
      <c r="F678" s="38">
        <v>11.1333333</v>
      </c>
      <c r="G678" s="38">
        <v>58.933333300000001</v>
      </c>
      <c r="H678" s="38">
        <v>119.46559999999999</v>
      </c>
      <c r="I678" s="38">
        <v>123.94936199999999</v>
      </c>
    </row>
  </sheetData>
  <mergeCells count="25">
    <mergeCell ref="A617:H617"/>
    <mergeCell ref="A618:E618"/>
    <mergeCell ref="A507:G507"/>
    <mergeCell ref="A508:D508"/>
    <mergeCell ref="A561:G561"/>
    <mergeCell ref="A562:G562"/>
    <mergeCell ref="A563:D563"/>
    <mergeCell ref="A616:H616"/>
    <mergeCell ref="A506:G506"/>
    <mergeCell ref="A287:G287"/>
    <mergeCell ref="A288:D288"/>
    <mergeCell ref="A341:H341"/>
    <mergeCell ref="A342:H342"/>
    <mergeCell ref="A343:E343"/>
    <mergeCell ref="A396:E396"/>
    <mergeCell ref="A397:E397"/>
    <mergeCell ref="A398:B398"/>
    <mergeCell ref="A451:F451"/>
    <mergeCell ref="A452:F452"/>
    <mergeCell ref="A453:C453"/>
    <mergeCell ref="A5:C5"/>
    <mergeCell ref="A231:H231"/>
    <mergeCell ref="A232:H232"/>
    <mergeCell ref="A233:E233"/>
    <mergeCell ref="A286:G28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Planting Plan</vt:lpstr>
      <vt:lpstr>Replicated Data</vt:lpstr>
      <vt:lpstr>Summary</vt:lpstr>
      <vt:lpstr>STATS</vt:lpstr>
      <vt:lpstr>SAS Output</vt:lpstr>
      <vt:lpstr>'Planting Plan'!Print_Titles</vt:lpstr>
      <vt:lpstr>'Replicated Data'!Print_Titles</vt:lpstr>
    </vt:vector>
  </TitlesOfParts>
  <Company>Crop &amp; Soil Sciences - 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Latha Reddy</dc:creator>
  <cp:lastModifiedBy>Mclane, Judene - REE-ARS</cp:lastModifiedBy>
  <cp:lastPrinted>2023-05-17T16:22:27Z</cp:lastPrinted>
  <dcterms:created xsi:type="dcterms:W3CDTF">2009-02-11T12:35:23Z</dcterms:created>
  <dcterms:modified xsi:type="dcterms:W3CDTF">2024-01-24T17:00:27Z</dcterms:modified>
</cp:coreProperties>
</file>